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Alpena Reroute\"/>
    </mc:Choice>
  </mc:AlternateContent>
  <xr:revisionPtr revIDLastSave="0" documentId="13_ncr:1_{AC42C849-96D2-4395-B5CB-F024F813143A}" xr6:coauthVersionLast="47" xr6:coauthVersionMax="47" xr10:uidLastSave="{00000000-0000-0000-0000-000000000000}"/>
  <bookViews>
    <workbookView xWindow="-135" yWindow="-16335" windowWidth="29070" windowHeight="15870" activeTab="4" xr2:uid="{F4488D86-FED0-4E99-871E-223CFFAEE905}"/>
  </bookViews>
  <sheets>
    <sheet name="By SKU - Old RTs" sheetId="5" r:id="rId1"/>
    <sheet name="By SKU - New RTs" sheetId="6" r:id="rId2"/>
    <sheet name="Week 1" sheetId="7" r:id="rId3"/>
    <sheet name="Week 2" sheetId="11" r:id="rId4"/>
    <sheet name="Week 3" sheetId="12" r:id="rId5"/>
    <sheet name="Week 4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3" i="13" l="1"/>
  <c r="I393" i="13" s="1"/>
  <c r="B393" i="13"/>
  <c r="A394" i="13"/>
  <c r="B394" i="13"/>
  <c r="A395" i="13"/>
  <c r="B395" i="13"/>
  <c r="A396" i="13"/>
  <c r="B396" i="13"/>
  <c r="A397" i="13"/>
  <c r="B397" i="13"/>
  <c r="A398" i="13"/>
  <c r="B398" i="13"/>
  <c r="A399" i="13"/>
  <c r="B399" i="13"/>
  <c r="A400" i="13"/>
  <c r="B400" i="13"/>
  <c r="A401" i="13"/>
  <c r="B401" i="13"/>
  <c r="A402" i="13"/>
  <c r="B402" i="13"/>
  <c r="A403" i="13"/>
  <c r="B403" i="13"/>
  <c r="A404" i="13"/>
  <c r="P404" i="13" s="1"/>
  <c r="B404" i="13"/>
  <c r="A405" i="13"/>
  <c r="G405" i="13" s="1"/>
  <c r="B405" i="13"/>
  <c r="A406" i="13"/>
  <c r="F406" i="13" s="1"/>
  <c r="B406" i="13"/>
  <c r="A407" i="13"/>
  <c r="I407" i="13" s="1"/>
  <c r="B407" i="13"/>
  <c r="A408" i="13"/>
  <c r="M408" i="13" s="1"/>
  <c r="B408" i="13"/>
  <c r="A409" i="13"/>
  <c r="B409" i="13"/>
  <c r="A410" i="13"/>
  <c r="B410" i="13"/>
  <c r="A411" i="13"/>
  <c r="I411" i="13" s="1"/>
  <c r="B411" i="13"/>
  <c r="A412" i="13"/>
  <c r="B412" i="13"/>
  <c r="A413" i="13"/>
  <c r="P413" i="13" s="1"/>
  <c r="B413" i="13"/>
  <c r="A414" i="13"/>
  <c r="B414" i="13"/>
  <c r="A415" i="13"/>
  <c r="B415" i="13"/>
  <c r="A416" i="13"/>
  <c r="B416" i="13"/>
  <c r="A417" i="13"/>
  <c r="B417" i="13"/>
  <c r="A418" i="13"/>
  <c r="B418" i="13"/>
  <c r="A419" i="13"/>
  <c r="B419" i="13"/>
  <c r="A420" i="13"/>
  <c r="B420" i="13"/>
  <c r="A421" i="13"/>
  <c r="B421" i="13"/>
  <c r="A422" i="13"/>
  <c r="B422" i="13"/>
  <c r="A423" i="13"/>
  <c r="B423" i="13"/>
  <c r="A424" i="13"/>
  <c r="M424" i="13" s="1"/>
  <c r="B424" i="13"/>
  <c r="A425" i="13"/>
  <c r="G425" i="13" s="1"/>
  <c r="B425" i="13"/>
  <c r="A426" i="13"/>
  <c r="B426" i="13"/>
  <c r="A427" i="13"/>
  <c r="B427" i="13"/>
  <c r="A428" i="13"/>
  <c r="B428" i="13"/>
  <c r="A429" i="13"/>
  <c r="B429" i="13"/>
  <c r="A430" i="13"/>
  <c r="B430" i="13"/>
  <c r="P430" i="13"/>
  <c r="A431" i="13"/>
  <c r="B431" i="13"/>
  <c r="A432" i="13"/>
  <c r="B432" i="13"/>
  <c r="A433" i="13"/>
  <c r="P433" i="13" s="1"/>
  <c r="B433" i="13"/>
  <c r="A434" i="13"/>
  <c r="F434" i="13" s="1"/>
  <c r="B434" i="13"/>
  <c r="A435" i="13"/>
  <c r="B435" i="13"/>
  <c r="A436" i="13"/>
  <c r="B436" i="13"/>
  <c r="A437" i="13"/>
  <c r="B437" i="13"/>
  <c r="A438" i="13"/>
  <c r="I438" i="13" s="1"/>
  <c r="B438" i="13"/>
  <c r="A439" i="13"/>
  <c r="I439" i="13" s="1"/>
  <c r="B439" i="13"/>
  <c r="A440" i="13"/>
  <c r="B440" i="13"/>
  <c r="A441" i="13"/>
  <c r="I441" i="13" s="1"/>
  <c r="B441" i="13"/>
  <c r="A442" i="13"/>
  <c r="B442" i="13"/>
  <c r="A443" i="13"/>
  <c r="B443" i="13"/>
  <c r="A444" i="13"/>
  <c r="B444" i="13"/>
  <c r="A445" i="13"/>
  <c r="P445" i="13" s="1"/>
  <c r="B445" i="13"/>
  <c r="A446" i="13"/>
  <c r="J446" i="13" s="1"/>
  <c r="B446" i="13"/>
  <c r="A447" i="13"/>
  <c r="B447" i="13"/>
  <c r="A448" i="13"/>
  <c r="M448" i="13" s="1"/>
  <c r="B448" i="13"/>
  <c r="A449" i="13"/>
  <c r="M449" i="13" s="1"/>
  <c r="B449" i="13"/>
  <c r="A450" i="13"/>
  <c r="P450" i="13" s="1"/>
  <c r="B450" i="13"/>
  <c r="A451" i="13"/>
  <c r="F451" i="13" s="1"/>
  <c r="B451" i="13"/>
  <c r="A452" i="13"/>
  <c r="B452" i="13"/>
  <c r="A453" i="13"/>
  <c r="I453" i="13" s="1"/>
  <c r="B453" i="13"/>
  <c r="A454" i="13"/>
  <c r="F454" i="13" s="1"/>
  <c r="B454" i="13"/>
  <c r="A455" i="13"/>
  <c r="F455" i="13" s="1"/>
  <c r="B455" i="13"/>
  <c r="A456" i="13"/>
  <c r="B456" i="13"/>
  <c r="A457" i="13"/>
  <c r="D457" i="13" s="1"/>
  <c r="B457" i="13"/>
  <c r="A458" i="13"/>
  <c r="J458" i="13" s="1"/>
  <c r="B458" i="13"/>
  <c r="A459" i="13"/>
  <c r="I459" i="13" s="1"/>
  <c r="B459" i="13"/>
  <c r="M459" i="13"/>
  <c r="A460" i="13"/>
  <c r="P460" i="13" s="1"/>
  <c r="B460" i="13"/>
  <c r="A461" i="13"/>
  <c r="G461" i="13" s="1"/>
  <c r="B461" i="13"/>
  <c r="A462" i="13"/>
  <c r="J462" i="13" s="1"/>
  <c r="B462" i="13"/>
  <c r="G462" i="13"/>
  <c r="A463" i="13"/>
  <c r="B463" i="13"/>
  <c r="A464" i="13"/>
  <c r="D464" i="13" s="1"/>
  <c r="B464" i="13"/>
  <c r="A465" i="13"/>
  <c r="M465" i="13" s="1"/>
  <c r="B465" i="13"/>
  <c r="I465" i="13"/>
  <c r="A466" i="13"/>
  <c r="B466" i="13"/>
  <c r="O466" i="13"/>
  <c r="A467" i="13"/>
  <c r="I467" i="13" s="1"/>
  <c r="B467" i="13"/>
  <c r="A468" i="13"/>
  <c r="M468" i="13" s="1"/>
  <c r="B468" i="13"/>
  <c r="A469" i="13"/>
  <c r="B469" i="13"/>
  <c r="A470" i="13"/>
  <c r="F470" i="13" s="1"/>
  <c r="B470" i="13"/>
  <c r="A471" i="13"/>
  <c r="B471" i="13"/>
  <c r="A472" i="13"/>
  <c r="P472" i="13" s="1"/>
  <c r="B472" i="13"/>
  <c r="A473" i="13"/>
  <c r="M473" i="13" s="1"/>
  <c r="B473" i="13"/>
  <c r="A474" i="13"/>
  <c r="F474" i="13" s="1"/>
  <c r="B474" i="13"/>
  <c r="A475" i="13"/>
  <c r="B475" i="13"/>
  <c r="A476" i="13"/>
  <c r="L476" i="13" s="1"/>
  <c r="B476" i="13"/>
  <c r="A477" i="13"/>
  <c r="J477" i="13" s="1"/>
  <c r="B477" i="13"/>
  <c r="A478" i="13"/>
  <c r="F478" i="13" s="1"/>
  <c r="B478" i="13"/>
  <c r="A479" i="13"/>
  <c r="B479" i="13"/>
  <c r="A480" i="13"/>
  <c r="I480" i="13" s="1"/>
  <c r="B480" i="13"/>
  <c r="A481" i="13"/>
  <c r="D481" i="13" s="1"/>
  <c r="B481" i="13"/>
  <c r="A482" i="13"/>
  <c r="B482" i="13"/>
  <c r="A483" i="13"/>
  <c r="B483" i="13"/>
  <c r="A484" i="13"/>
  <c r="B484" i="13"/>
  <c r="A485" i="13"/>
  <c r="B485" i="13"/>
  <c r="A486" i="13"/>
  <c r="F486" i="13" s="1"/>
  <c r="B486" i="13"/>
  <c r="A487" i="13"/>
  <c r="B487" i="13"/>
  <c r="A488" i="13"/>
  <c r="B488" i="13"/>
  <c r="A489" i="13"/>
  <c r="M489" i="13" s="1"/>
  <c r="B489" i="13"/>
  <c r="A490" i="13"/>
  <c r="F490" i="13" s="1"/>
  <c r="B490" i="13"/>
  <c r="O490" i="13"/>
  <c r="A491" i="13"/>
  <c r="J491" i="13" s="1"/>
  <c r="B491" i="13"/>
  <c r="A492" i="13"/>
  <c r="B492" i="13"/>
  <c r="A493" i="13"/>
  <c r="B493" i="13"/>
  <c r="A494" i="13"/>
  <c r="B494" i="13"/>
  <c r="A495" i="13"/>
  <c r="B495" i="13"/>
  <c r="A496" i="13"/>
  <c r="I496" i="13" s="1"/>
  <c r="B496" i="13"/>
  <c r="A497" i="13"/>
  <c r="I497" i="13" s="1"/>
  <c r="B497" i="13"/>
  <c r="A498" i="13"/>
  <c r="J498" i="13" s="1"/>
  <c r="B498" i="13"/>
  <c r="A499" i="13"/>
  <c r="B499" i="13"/>
  <c r="A500" i="13"/>
  <c r="I500" i="13" s="1"/>
  <c r="B500" i="13"/>
  <c r="A501" i="13"/>
  <c r="B501" i="13"/>
  <c r="A502" i="13"/>
  <c r="I502" i="13" s="1"/>
  <c r="B502" i="13"/>
  <c r="A503" i="13"/>
  <c r="D503" i="13" s="1"/>
  <c r="B503" i="13"/>
  <c r="A504" i="13"/>
  <c r="B504" i="13"/>
  <c r="A505" i="13"/>
  <c r="B505" i="13"/>
  <c r="A506" i="13"/>
  <c r="B506" i="13"/>
  <c r="A507" i="13"/>
  <c r="B507" i="13"/>
  <c r="A508" i="13"/>
  <c r="F508" i="13" s="1"/>
  <c r="B508" i="13"/>
  <c r="A509" i="13"/>
  <c r="P509" i="13" s="1"/>
  <c r="B509" i="13"/>
  <c r="A510" i="13"/>
  <c r="B510" i="13"/>
  <c r="A511" i="13"/>
  <c r="I511" i="13" s="1"/>
  <c r="B511" i="13"/>
  <c r="A512" i="13"/>
  <c r="M512" i="13" s="1"/>
  <c r="B512" i="13"/>
  <c r="A513" i="13"/>
  <c r="L513" i="13" s="1"/>
  <c r="B513" i="13"/>
  <c r="A514" i="13"/>
  <c r="P514" i="13" s="1"/>
  <c r="B514" i="13"/>
  <c r="A515" i="13"/>
  <c r="O515" i="13" s="1"/>
  <c r="B515" i="13"/>
  <c r="A516" i="13"/>
  <c r="J516" i="13" s="1"/>
  <c r="B516" i="13"/>
  <c r="A517" i="13"/>
  <c r="B517" i="13"/>
  <c r="A518" i="13"/>
  <c r="B518" i="13"/>
  <c r="A519" i="13"/>
  <c r="L519" i="13" s="1"/>
  <c r="B519" i="13"/>
  <c r="A520" i="13"/>
  <c r="J520" i="13" s="1"/>
  <c r="B520" i="13"/>
  <c r="A521" i="13"/>
  <c r="B521" i="13"/>
  <c r="A522" i="13"/>
  <c r="B522" i="13"/>
  <c r="A523" i="13"/>
  <c r="G523" i="13" s="1"/>
  <c r="B523" i="13"/>
  <c r="A524" i="13"/>
  <c r="J524" i="13" s="1"/>
  <c r="B524" i="13"/>
  <c r="A525" i="13"/>
  <c r="B525" i="13"/>
  <c r="A526" i="13"/>
  <c r="B526" i="13"/>
  <c r="A527" i="13"/>
  <c r="O527" i="13" s="1"/>
  <c r="B527" i="13"/>
  <c r="A528" i="13"/>
  <c r="B528" i="13"/>
  <c r="A529" i="13"/>
  <c r="F529" i="13" s="1"/>
  <c r="B529" i="13"/>
  <c r="A530" i="13"/>
  <c r="B530" i="13"/>
  <c r="A531" i="13"/>
  <c r="O531" i="13" s="1"/>
  <c r="B531" i="13"/>
  <c r="A532" i="13"/>
  <c r="F532" i="13" s="1"/>
  <c r="B532" i="13"/>
  <c r="A533" i="13"/>
  <c r="I533" i="13" s="1"/>
  <c r="B533" i="13"/>
  <c r="A534" i="13"/>
  <c r="I534" i="13" s="1"/>
  <c r="B534" i="13"/>
  <c r="A535" i="13"/>
  <c r="D535" i="13" s="1"/>
  <c r="B535" i="13"/>
  <c r="A536" i="13"/>
  <c r="B536" i="13"/>
  <c r="A537" i="13"/>
  <c r="F537" i="13" s="1"/>
  <c r="B537" i="13"/>
  <c r="A538" i="13"/>
  <c r="D538" i="13" s="1"/>
  <c r="B538" i="13"/>
  <c r="A539" i="13"/>
  <c r="G539" i="13" s="1"/>
  <c r="B539" i="13"/>
  <c r="A540" i="13"/>
  <c r="B540" i="13"/>
  <c r="A541" i="13"/>
  <c r="L541" i="13" s="1"/>
  <c r="B541" i="13"/>
  <c r="A542" i="13"/>
  <c r="P542" i="13" s="1"/>
  <c r="B542" i="13"/>
  <c r="A543" i="13"/>
  <c r="G543" i="13" s="1"/>
  <c r="B543" i="13"/>
  <c r="A544" i="13"/>
  <c r="B544" i="13"/>
  <c r="A545" i="13"/>
  <c r="I545" i="13" s="1"/>
  <c r="B545" i="13"/>
  <c r="A546" i="13"/>
  <c r="B546" i="13"/>
  <c r="A547" i="13"/>
  <c r="F547" i="13" s="1"/>
  <c r="B547" i="13"/>
  <c r="A548" i="13"/>
  <c r="B548" i="13"/>
  <c r="A549" i="13"/>
  <c r="L549" i="13" s="1"/>
  <c r="B549" i="13"/>
  <c r="A550" i="13"/>
  <c r="O550" i="13" s="1"/>
  <c r="B550" i="13"/>
  <c r="A551" i="13"/>
  <c r="B551" i="13"/>
  <c r="A552" i="13"/>
  <c r="B552" i="13"/>
  <c r="A553" i="13"/>
  <c r="B553" i="13"/>
  <c r="A554" i="13"/>
  <c r="I554" i="13" s="1"/>
  <c r="B554" i="13"/>
  <c r="A555" i="13"/>
  <c r="G555" i="13" s="1"/>
  <c r="B555" i="13"/>
  <c r="A556" i="13"/>
  <c r="M556" i="13" s="1"/>
  <c r="B556" i="13"/>
  <c r="A557" i="13"/>
  <c r="B557" i="13"/>
  <c r="A558" i="13"/>
  <c r="P558" i="13" s="1"/>
  <c r="B558" i="13"/>
  <c r="A559" i="13"/>
  <c r="B559" i="13"/>
  <c r="L559" i="13"/>
  <c r="A560" i="13"/>
  <c r="G560" i="13" s="1"/>
  <c r="B560" i="13"/>
  <c r="J560" i="13"/>
  <c r="O560" i="13"/>
  <c r="A561" i="13"/>
  <c r="J561" i="13" s="1"/>
  <c r="B561" i="13"/>
  <c r="A562" i="13"/>
  <c r="G562" i="13" s="1"/>
  <c r="B562" i="13"/>
  <c r="A563" i="13"/>
  <c r="B563" i="13"/>
  <c r="A564" i="13"/>
  <c r="F564" i="13" s="1"/>
  <c r="B564" i="13"/>
  <c r="A565" i="13"/>
  <c r="B565" i="13"/>
  <c r="A566" i="13"/>
  <c r="M566" i="13" s="1"/>
  <c r="B566" i="13"/>
  <c r="A567" i="13"/>
  <c r="J567" i="13" s="1"/>
  <c r="B567" i="13"/>
  <c r="A568" i="13"/>
  <c r="I568" i="13" s="1"/>
  <c r="B568" i="13"/>
  <c r="A569" i="13"/>
  <c r="B569" i="13"/>
  <c r="A570" i="13"/>
  <c r="O570" i="13" s="1"/>
  <c r="B570" i="13"/>
  <c r="A571" i="13"/>
  <c r="P571" i="13" s="1"/>
  <c r="B571" i="13"/>
  <c r="A572" i="13"/>
  <c r="B572" i="13"/>
  <c r="A573" i="13"/>
  <c r="M573" i="13" s="1"/>
  <c r="B573" i="13"/>
  <c r="I573" i="13"/>
  <c r="A574" i="13"/>
  <c r="P574" i="13" s="1"/>
  <c r="B574" i="13"/>
  <c r="A575" i="13"/>
  <c r="B575" i="13"/>
  <c r="A576" i="13"/>
  <c r="G576" i="13" s="1"/>
  <c r="B576" i="13"/>
  <c r="A577" i="13"/>
  <c r="B577" i="13"/>
  <c r="A578" i="13"/>
  <c r="B578" i="13"/>
  <c r="A579" i="13"/>
  <c r="B579" i="13"/>
  <c r="A580" i="13"/>
  <c r="F580" i="13" s="1"/>
  <c r="B580" i="13"/>
  <c r="A581" i="13"/>
  <c r="L581" i="13" s="1"/>
  <c r="B581" i="13"/>
  <c r="A582" i="13"/>
  <c r="G582" i="13" s="1"/>
  <c r="B582" i="13"/>
  <c r="A583" i="13"/>
  <c r="L583" i="13" s="1"/>
  <c r="B583" i="13"/>
  <c r="A584" i="13"/>
  <c r="B584" i="13"/>
  <c r="A585" i="13"/>
  <c r="F585" i="13" s="1"/>
  <c r="B585" i="13"/>
  <c r="A586" i="13"/>
  <c r="B586" i="13"/>
  <c r="W82" i="6"/>
  <c r="X82" i="6"/>
  <c r="Y82" i="6"/>
  <c r="Z82" i="6"/>
  <c r="AA82" i="6"/>
  <c r="W83" i="6"/>
  <c r="X83" i="6"/>
  <c r="Y83" i="6"/>
  <c r="Z83" i="6"/>
  <c r="AA83" i="6"/>
  <c r="W84" i="6"/>
  <c r="X84" i="6"/>
  <c r="Y84" i="6"/>
  <c r="Z84" i="6"/>
  <c r="AA84" i="6"/>
  <c r="W85" i="6"/>
  <c r="X85" i="6"/>
  <c r="Y85" i="6"/>
  <c r="Z85" i="6"/>
  <c r="AA85" i="6"/>
  <c r="W86" i="6"/>
  <c r="X86" i="6"/>
  <c r="Y86" i="6"/>
  <c r="Z86" i="6"/>
  <c r="AA86" i="6"/>
  <c r="W87" i="6"/>
  <c r="X87" i="6"/>
  <c r="Y87" i="6"/>
  <c r="Z87" i="6"/>
  <c r="AA87" i="6"/>
  <c r="W88" i="6"/>
  <c r="X88" i="6"/>
  <c r="Y88" i="6"/>
  <c r="Z88" i="6"/>
  <c r="AA88" i="6"/>
  <c r="W89" i="6"/>
  <c r="X89" i="6"/>
  <c r="Y89" i="6"/>
  <c r="Z89" i="6"/>
  <c r="AA89" i="6"/>
  <c r="W90" i="6"/>
  <c r="X90" i="6"/>
  <c r="Y90" i="6"/>
  <c r="Z90" i="6"/>
  <c r="AA90" i="6"/>
  <c r="W91" i="6"/>
  <c r="X91" i="6"/>
  <c r="Y91" i="6"/>
  <c r="Z91" i="6"/>
  <c r="AA91" i="6"/>
  <c r="W92" i="6"/>
  <c r="X92" i="6"/>
  <c r="Y92" i="6"/>
  <c r="Z92" i="6"/>
  <c r="AA92" i="6"/>
  <c r="W93" i="6"/>
  <c r="X93" i="6"/>
  <c r="Y93" i="6"/>
  <c r="Z93" i="6"/>
  <c r="AA93" i="6"/>
  <c r="W94" i="6"/>
  <c r="X94" i="6"/>
  <c r="Y94" i="6"/>
  <c r="Z94" i="6"/>
  <c r="AA94" i="6"/>
  <c r="W95" i="6"/>
  <c r="X95" i="6"/>
  <c r="Y95" i="6"/>
  <c r="Z95" i="6"/>
  <c r="AA95" i="6"/>
  <c r="W96" i="6"/>
  <c r="X96" i="6"/>
  <c r="Y96" i="6"/>
  <c r="Z96" i="6"/>
  <c r="AA96" i="6"/>
  <c r="W97" i="6"/>
  <c r="X97" i="6"/>
  <c r="Y97" i="6"/>
  <c r="Z97" i="6"/>
  <c r="AA97" i="6"/>
  <c r="W98" i="6"/>
  <c r="X98" i="6"/>
  <c r="Y98" i="6"/>
  <c r="Z98" i="6"/>
  <c r="AA98" i="6"/>
  <c r="W99" i="6"/>
  <c r="X99" i="6"/>
  <c r="Y99" i="6"/>
  <c r="Z99" i="6"/>
  <c r="AA99" i="6"/>
  <c r="W4" i="6"/>
  <c r="X4" i="6"/>
  <c r="Y4" i="6"/>
  <c r="Z4" i="6"/>
  <c r="AA4" i="6"/>
  <c r="W100" i="6"/>
  <c r="X100" i="6"/>
  <c r="Y100" i="6"/>
  <c r="Z100" i="6"/>
  <c r="AA100" i="6"/>
  <c r="W101" i="6"/>
  <c r="X101" i="6"/>
  <c r="Y101" i="6"/>
  <c r="Z101" i="6"/>
  <c r="AA101" i="6"/>
  <c r="W102" i="6"/>
  <c r="X102" i="6"/>
  <c r="Y102" i="6"/>
  <c r="Z102" i="6"/>
  <c r="AA102" i="6"/>
  <c r="W103" i="6"/>
  <c r="X103" i="6"/>
  <c r="Y103" i="6"/>
  <c r="Z103" i="6"/>
  <c r="AA103" i="6"/>
  <c r="W14" i="6"/>
  <c r="X14" i="6"/>
  <c r="Y14" i="6"/>
  <c r="Z14" i="6"/>
  <c r="AA14" i="6"/>
  <c r="W104" i="6"/>
  <c r="X104" i="6"/>
  <c r="Y104" i="6"/>
  <c r="Z104" i="6"/>
  <c r="AA104" i="6"/>
  <c r="W105" i="6"/>
  <c r="X105" i="6"/>
  <c r="Y105" i="6"/>
  <c r="Z105" i="6"/>
  <c r="AA105" i="6"/>
  <c r="W106" i="6"/>
  <c r="X106" i="6"/>
  <c r="Y106" i="6"/>
  <c r="Z106" i="6"/>
  <c r="AA106" i="6"/>
  <c r="W107" i="6"/>
  <c r="X107" i="6"/>
  <c r="Y107" i="6"/>
  <c r="Z107" i="6"/>
  <c r="AA107" i="6"/>
  <c r="W108" i="6"/>
  <c r="X108" i="6"/>
  <c r="Y108" i="6"/>
  <c r="Z108" i="6"/>
  <c r="AA108" i="6"/>
  <c r="W109" i="6"/>
  <c r="X109" i="6"/>
  <c r="Y109" i="6"/>
  <c r="Z109" i="6"/>
  <c r="AA109" i="6"/>
  <c r="W110" i="6"/>
  <c r="X110" i="6"/>
  <c r="Y110" i="6"/>
  <c r="Z110" i="6"/>
  <c r="AA110" i="6"/>
  <c r="W111" i="6"/>
  <c r="X111" i="6"/>
  <c r="Y111" i="6"/>
  <c r="Z111" i="6"/>
  <c r="AA111" i="6"/>
  <c r="W112" i="6"/>
  <c r="X112" i="6"/>
  <c r="Y112" i="6"/>
  <c r="Z112" i="6"/>
  <c r="AA112" i="6"/>
  <c r="W113" i="6"/>
  <c r="X113" i="6"/>
  <c r="Y113" i="6"/>
  <c r="Z113" i="6"/>
  <c r="AA113" i="6"/>
  <c r="W114" i="6"/>
  <c r="X114" i="6"/>
  <c r="Y114" i="6"/>
  <c r="Z114" i="6"/>
  <c r="AA114" i="6"/>
  <c r="W115" i="6"/>
  <c r="X115" i="6"/>
  <c r="Y115" i="6"/>
  <c r="Z115" i="6"/>
  <c r="AA115" i="6"/>
  <c r="W116" i="6"/>
  <c r="X116" i="6"/>
  <c r="Y116" i="6"/>
  <c r="Z116" i="6"/>
  <c r="AA116" i="6"/>
  <c r="W117" i="6"/>
  <c r="X117" i="6"/>
  <c r="Y117" i="6"/>
  <c r="Z117" i="6"/>
  <c r="AA117" i="6"/>
  <c r="W118" i="6"/>
  <c r="X118" i="6"/>
  <c r="Y118" i="6"/>
  <c r="Z118" i="6"/>
  <c r="AA118" i="6"/>
  <c r="W119" i="6"/>
  <c r="X119" i="6"/>
  <c r="Y119" i="6"/>
  <c r="Z119" i="6"/>
  <c r="AA119" i="6"/>
  <c r="W120" i="6"/>
  <c r="X120" i="6"/>
  <c r="Y120" i="6"/>
  <c r="Z120" i="6"/>
  <c r="AA120" i="6"/>
  <c r="W121" i="6"/>
  <c r="X121" i="6"/>
  <c r="Y121" i="6"/>
  <c r="Z121" i="6"/>
  <c r="AA121" i="6"/>
  <c r="W122" i="6"/>
  <c r="X122" i="6"/>
  <c r="Y122" i="6"/>
  <c r="Z122" i="6"/>
  <c r="AA122" i="6"/>
  <c r="W123" i="6"/>
  <c r="X123" i="6"/>
  <c r="Y123" i="6"/>
  <c r="Z123" i="6"/>
  <c r="AA123" i="6"/>
  <c r="W5" i="6"/>
  <c r="X5" i="6"/>
  <c r="Y5" i="6"/>
  <c r="Z5" i="6"/>
  <c r="AA5" i="6"/>
  <c r="W15" i="6"/>
  <c r="X15" i="6"/>
  <c r="Y15" i="6"/>
  <c r="Z15" i="6"/>
  <c r="AA15" i="6"/>
  <c r="W124" i="6"/>
  <c r="X124" i="6"/>
  <c r="Y124" i="6"/>
  <c r="Z124" i="6"/>
  <c r="AA124" i="6"/>
  <c r="W125" i="6"/>
  <c r="X125" i="6"/>
  <c r="Y125" i="6"/>
  <c r="Z125" i="6"/>
  <c r="AA125" i="6"/>
  <c r="W126" i="6"/>
  <c r="X126" i="6"/>
  <c r="Y126" i="6"/>
  <c r="Z126" i="6"/>
  <c r="AA126" i="6"/>
  <c r="W127" i="6"/>
  <c r="X127" i="6"/>
  <c r="Y127" i="6"/>
  <c r="Z127" i="6"/>
  <c r="AA127" i="6"/>
  <c r="W128" i="6"/>
  <c r="X128" i="6"/>
  <c r="Y128" i="6"/>
  <c r="Z128" i="6"/>
  <c r="AA128" i="6"/>
  <c r="W16" i="6"/>
  <c r="X16" i="6"/>
  <c r="Y16" i="6"/>
  <c r="Z16" i="6"/>
  <c r="AA16" i="6"/>
  <c r="W129" i="6"/>
  <c r="X129" i="6"/>
  <c r="Y129" i="6"/>
  <c r="Z129" i="6"/>
  <c r="AA129" i="6"/>
  <c r="W130" i="6"/>
  <c r="X130" i="6"/>
  <c r="Y130" i="6"/>
  <c r="Z130" i="6"/>
  <c r="AA130" i="6"/>
  <c r="W131" i="6"/>
  <c r="X131" i="6"/>
  <c r="Y131" i="6"/>
  <c r="Z131" i="6"/>
  <c r="AA131" i="6"/>
  <c r="W132" i="6"/>
  <c r="X132" i="6"/>
  <c r="Y132" i="6"/>
  <c r="Z132" i="6"/>
  <c r="AA132" i="6"/>
  <c r="W133" i="6"/>
  <c r="X133" i="6"/>
  <c r="Y133" i="6"/>
  <c r="Z133" i="6"/>
  <c r="AA133" i="6"/>
  <c r="W134" i="6"/>
  <c r="X134" i="6"/>
  <c r="Y134" i="6"/>
  <c r="Z134" i="6"/>
  <c r="AA134" i="6"/>
  <c r="W135" i="6"/>
  <c r="X135" i="6"/>
  <c r="Y135" i="6"/>
  <c r="Z135" i="6"/>
  <c r="AA135" i="6"/>
  <c r="W136" i="6"/>
  <c r="X136" i="6"/>
  <c r="Y136" i="6"/>
  <c r="Z136" i="6"/>
  <c r="AA136" i="6"/>
  <c r="W137" i="6"/>
  <c r="X137" i="6"/>
  <c r="Y137" i="6"/>
  <c r="Z137" i="6"/>
  <c r="AA137" i="6"/>
  <c r="W138" i="6"/>
  <c r="X138" i="6"/>
  <c r="Y138" i="6"/>
  <c r="Z138" i="6"/>
  <c r="AA138" i="6"/>
  <c r="W139" i="6"/>
  <c r="X139" i="6"/>
  <c r="Y139" i="6"/>
  <c r="Z139" i="6"/>
  <c r="AA139" i="6"/>
  <c r="W17" i="6"/>
  <c r="X17" i="6"/>
  <c r="Y17" i="6"/>
  <c r="Z17" i="6"/>
  <c r="AA17" i="6"/>
  <c r="W140" i="6"/>
  <c r="X140" i="6"/>
  <c r="Y140" i="6"/>
  <c r="Z140" i="6"/>
  <c r="AA140" i="6"/>
  <c r="W141" i="6"/>
  <c r="X141" i="6"/>
  <c r="Y141" i="6"/>
  <c r="Z141" i="6"/>
  <c r="AA141" i="6"/>
  <c r="W18" i="6"/>
  <c r="X18" i="6"/>
  <c r="Y18" i="6"/>
  <c r="Z18" i="6"/>
  <c r="AA18" i="6"/>
  <c r="W142" i="6"/>
  <c r="X142" i="6"/>
  <c r="Y142" i="6"/>
  <c r="Z142" i="6"/>
  <c r="AA142" i="6"/>
  <c r="W143" i="6"/>
  <c r="X143" i="6"/>
  <c r="Y143" i="6"/>
  <c r="Z143" i="6"/>
  <c r="AA143" i="6"/>
  <c r="W144" i="6"/>
  <c r="X144" i="6"/>
  <c r="Y144" i="6"/>
  <c r="Z144" i="6"/>
  <c r="AA144" i="6"/>
  <c r="W145" i="6"/>
  <c r="X145" i="6"/>
  <c r="Y145" i="6"/>
  <c r="Z145" i="6"/>
  <c r="AA145" i="6"/>
  <c r="W146" i="6"/>
  <c r="X146" i="6"/>
  <c r="Y146" i="6"/>
  <c r="Z146" i="6"/>
  <c r="AA146" i="6"/>
  <c r="W147" i="6"/>
  <c r="X147" i="6"/>
  <c r="Y147" i="6"/>
  <c r="Z147" i="6"/>
  <c r="AA147" i="6"/>
  <c r="W148" i="6"/>
  <c r="X148" i="6"/>
  <c r="Y148" i="6"/>
  <c r="Z148" i="6"/>
  <c r="AA148" i="6"/>
  <c r="W149" i="6"/>
  <c r="X149" i="6"/>
  <c r="Y149" i="6"/>
  <c r="Z149" i="6"/>
  <c r="AA149" i="6"/>
  <c r="W150" i="6"/>
  <c r="X150" i="6"/>
  <c r="Y150" i="6"/>
  <c r="Z150" i="6"/>
  <c r="AA150" i="6"/>
  <c r="W151" i="6"/>
  <c r="X151" i="6"/>
  <c r="Y151" i="6"/>
  <c r="Z151" i="6"/>
  <c r="AA151" i="6"/>
  <c r="W152" i="6"/>
  <c r="X152" i="6"/>
  <c r="Y152" i="6"/>
  <c r="Z152" i="6"/>
  <c r="AA152" i="6"/>
  <c r="W153" i="6"/>
  <c r="X153" i="6"/>
  <c r="Y153" i="6"/>
  <c r="Z153" i="6"/>
  <c r="AA153" i="6"/>
  <c r="W154" i="6"/>
  <c r="X154" i="6"/>
  <c r="Y154" i="6"/>
  <c r="Z154" i="6"/>
  <c r="AA154" i="6"/>
  <c r="W155" i="6"/>
  <c r="X155" i="6"/>
  <c r="Y155" i="6"/>
  <c r="Z155" i="6"/>
  <c r="AA155" i="6"/>
  <c r="W19" i="6"/>
  <c r="X19" i="6"/>
  <c r="Y19" i="6"/>
  <c r="Z19" i="6"/>
  <c r="AA19" i="6"/>
  <c r="W156" i="6"/>
  <c r="X156" i="6"/>
  <c r="Y156" i="6"/>
  <c r="Z156" i="6"/>
  <c r="AA156" i="6"/>
  <c r="W157" i="6"/>
  <c r="X157" i="6"/>
  <c r="Y157" i="6"/>
  <c r="Z157" i="6"/>
  <c r="AA157" i="6"/>
  <c r="W158" i="6"/>
  <c r="X158" i="6"/>
  <c r="Y158" i="6"/>
  <c r="Z158" i="6"/>
  <c r="AA158" i="6"/>
  <c r="W159" i="6"/>
  <c r="X159" i="6"/>
  <c r="Y159" i="6"/>
  <c r="Z159" i="6"/>
  <c r="AA159" i="6"/>
  <c r="W160" i="6"/>
  <c r="X160" i="6"/>
  <c r="Y160" i="6"/>
  <c r="Z160" i="6"/>
  <c r="AA160" i="6"/>
  <c r="W161" i="6"/>
  <c r="X161" i="6"/>
  <c r="Y161" i="6"/>
  <c r="Z161" i="6"/>
  <c r="AA161" i="6"/>
  <c r="W162" i="6"/>
  <c r="X162" i="6"/>
  <c r="Y162" i="6"/>
  <c r="Z162" i="6"/>
  <c r="AA162" i="6"/>
  <c r="W163" i="6"/>
  <c r="X163" i="6"/>
  <c r="Y163" i="6"/>
  <c r="Z163" i="6"/>
  <c r="AA163" i="6"/>
  <c r="W20" i="6"/>
  <c r="X20" i="6"/>
  <c r="Y20" i="6"/>
  <c r="Z20" i="6"/>
  <c r="AA20" i="6"/>
  <c r="W164" i="6"/>
  <c r="X164" i="6"/>
  <c r="Y164" i="6"/>
  <c r="Z164" i="6"/>
  <c r="AA164" i="6"/>
  <c r="W165" i="6"/>
  <c r="X165" i="6"/>
  <c r="Y165" i="6"/>
  <c r="Z165" i="6"/>
  <c r="AA165" i="6"/>
  <c r="W166" i="6"/>
  <c r="X166" i="6"/>
  <c r="Y166" i="6"/>
  <c r="Z166" i="6"/>
  <c r="AA166" i="6"/>
  <c r="W167" i="6"/>
  <c r="X167" i="6"/>
  <c r="Y167" i="6"/>
  <c r="Z167" i="6"/>
  <c r="AA167" i="6"/>
  <c r="W168" i="6"/>
  <c r="X168" i="6"/>
  <c r="Y168" i="6"/>
  <c r="Z168" i="6"/>
  <c r="AA168" i="6"/>
  <c r="W169" i="6"/>
  <c r="X169" i="6"/>
  <c r="Y169" i="6"/>
  <c r="Z169" i="6"/>
  <c r="AA169" i="6"/>
  <c r="W170" i="6"/>
  <c r="X170" i="6"/>
  <c r="Y170" i="6"/>
  <c r="Z170" i="6"/>
  <c r="AA170" i="6"/>
  <c r="W171" i="6"/>
  <c r="X171" i="6"/>
  <c r="Y171" i="6"/>
  <c r="Z171" i="6"/>
  <c r="AA171" i="6"/>
  <c r="W21" i="6"/>
  <c r="X21" i="6"/>
  <c r="Y21" i="6"/>
  <c r="Z21" i="6"/>
  <c r="AA21" i="6"/>
  <c r="W6" i="6"/>
  <c r="X6" i="6"/>
  <c r="Y6" i="6"/>
  <c r="Z6" i="6"/>
  <c r="AA6" i="6"/>
  <c r="W22" i="6"/>
  <c r="X22" i="6"/>
  <c r="Y22" i="6"/>
  <c r="Z22" i="6"/>
  <c r="AA22" i="6"/>
  <c r="W7" i="6"/>
  <c r="X7" i="6"/>
  <c r="Y7" i="6"/>
  <c r="Z7" i="6"/>
  <c r="AA7" i="6"/>
  <c r="W23" i="6"/>
  <c r="X23" i="6"/>
  <c r="Y23" i="6"/>
  <c r="Z23" i="6"/>
  <c r="AA23" i="6"/>
  <c r="W8" i="6"/>
  <c r="X8" i="6"/>
  <c r="Y8" i="6"/>
  <c r="Z8" i="6"/>
  <c r="AA8" i="6"/>
  <c r="W172" i="6"/>
  <c r="X172" i="6"/>
  <c r="Y172" i="6"/>
  <c r="Z172" i="6"/>
  <c r="AA172" i="6"/>
  <c r="W173" i="6"/>
  <c r="X173" i="6"/>
  <c r="Y173" i="6"/>
  <c r="Z173" i="6"/>
  <c r="AA173" i="6"/>
  <c r="W174" i="6"/>
  <c r="X174" i="6"/>
  <c r="Y174" i="6"/>
  <c r="Z174" i="6"/>
  <c r="AA174" i="6"/>
  <c r="W175" i="6"/>
  <c r="X175" i="6"/>
  <c r="Y175" i="6"/>
  <c r="Z175" i="6"/>
  <c r="AA175" i="6"/>
  <c r="W176" i="6"/>
  <c r="X176" i="6"/>
  <c r="Y176" i="6"/>
  <c r="Z176" i="6"/>
  <c r="AA176" i="6"/>
  <c r="W177" i="6"/>
  <c r="X177" i="6"/>
  <c r="Y177" i="6"/>
  <c r="Z177" i="6"/>
  <c r="AA177" i="6"/>
  <c r="W178" i="6"/>
  <c r="X178" i="6"/>
  <c r="Y178" i="6"/>
  <c r="Z178" i="6"/>
  <c r="AA178" i="6"/>
  <c r="W179" i="6"/>
  <c r="X179" i="6"/>
  <c r="Y179" i="6"/>
  <c r="Z179" i="6"/>
  <c r="AA179" i="6"/>
  <c r="W180" i="6"/>
  <c r="X180" i="6"/>
  <c r="Y180" i="6"/>
  <c r="Z180" i="6"/>
  <c r="AA180" i="6"/>
  <c r="W181" i="6"/>
  <c r="X181" i="6"/>
  <c r="Y181" i="6"/>
  <c r="Z181" i="6"/>
  <c r="AA181" i="6"/>
  <c r="W82" i="5"/>
  <c r="X82" i="5"/>
  <c r="Y82" i="5"/>
  <c r="Z82" i="5"/>
  <c r="AA82" i="5"/>
  <c r="W83" i="5"/>
  <c r="X83" i="5"/>
  <c r="Y83" i="5"/>
  <c r="Z83" i="5"/>
  <c r="AA83" i="5"/>
  <c r="W84" i="5"/>
  <c r="X84" i="5"/>
  <c r="Y84" i="5"/>
  <c r="Z84" i="5"/>
  <c r="AA84" i="5"/>
  <c r="W85" i="5"/>
  <c r="X85" i="5"/>
  <c r="Y85" i="5"/>
  <c r="Z85" i="5"/>
  <c r="AA85" i="5"/>
  <c r="W86" i="5"/>
  <c r="X86" i="5"/>
  <c r="Y86" i="5"/>
  <c r="Z86" i="5"/>
  <c r="AA86" i="5"/>
  <c r="W87" i="5"/>
  <c r="X87" i="5"/>
  <c r="Y87" i="5"/>
  <c r="Z87" i="5"/>
  <c r="AA87" i="5"/>
  <c r="W88" i="5"/>
  <c r="X88" i="5"/>
  <c r="Y88" i="5"/>
  <c r="Z88" i="5"/>
  <c r="AA88" i="5"/>
  <c r="W89" i="5"/>
  <c r="X89" i="5"/>
  <c r="Y89" i="5"/>
  <c r="Z89" i="5"/>
  <c r="AA89" i="5"/>
  <c r="W90" i="5"/>
  <c r="X90" i="5"/>
  <c r="Y90" i="5"/>
  <c r="Z90" i="5"/>
  <c r="AA90" i="5"/>
  <c r="W91" i="5"/>
  <c r="X91" i="5"/>
  <c r="Y91" i="5"/>
  <c r="Z91" i="5"/>
  <c r="AA91" i="5"/>
  <c r="W92" i="5"/>
  <c r="X92" i="5"/>
  <c r="Y92" i="5"/>
  <c r="Z92" i="5"/>
  <c r="AA92" i="5"/>
  <c r="W93" i="5"/>
  <c r="X93" i="5"/>
  <c r="Y93" i="5"/>
  <c r="Z93" i="5"/>
  <c r="AA93" i="5"/>
  <c r="W94" i="5"/>
  <c r="X94" i="5"/>
  <c r="Y94" i="5"/>
  <c r="Z94" i="5"/>
  <c r="AA94" i="5"/>
  <c r="W95" i="5"/>
  <c r="X95" i="5"/>
  <c r="Y95" i="5"/>
  <c r="Z95" i="5"/>
  <c r="AA95" i="5"/>
  <c r="W96" i="5"/>
  <c r="X96" i="5"/>
  <c r="Y96" i="5"/>
  <c r="Z96" i="5"/>
  <c r="AA96" i="5"/>
  <c r="W97" i="5"/>
  <c r="X97" i="5"/>
  <c r="Y97" i="5"/>
  <c r="Z97" i="5"/>
  <c r="AA97" i="5"/>
  <c r="W98" i="5"/>
  <c r="X98" i="5"/>
  <c r="Y98" i="5"/>
  <c r="Z98" i="5"/>
  <c r="AA98" i="5"/>
  <c r="W99" i="5"/>
  <c r="X99" i="5"/>
  <c r="Y99" i="5"/>
  <c r="Z99" i="5"/>
  <c r="AA99" i="5"/>
  <c r="W4" i="5"/>
  <c r="X4" i="5"/>
  <c r="Y4" i="5"/>
  <c r="Z4" i="5"/>
  <c r="AA4" i="5"/>
  <c r="W100" i="5"/>
  <c r="X100" i="5"/>
  <c r="Y100" i="5"/>
  <c r="Z100" i="5"/>
  <c r="AA100" i="5"/>
  <c r="W101" i="5"/>
  <c r="X101" i="5"/>
  <c r="Y101" i="5"/>
  <c r="Z101" i="5"/>
  <c r="AA101" i="5"/>
  <c r="W102" i="5"/>
  <c r="X102" i="5"/>
  <c r="Y102" i="5"/>
  <c r="Z102" i="5"/>
  <c r="AA102" i="5"/>
  <c r="W103" i="5"/>
  <c r="X103" i="5"/>
  <c r="Y103" i="5"/>
  <c r="Z103" i="5"/>
  <c r="AA103" i="5"/>
  <c r="W14" i="5"/>
  <c r="X14" i="5"/>
  <c r="Y14" i="5"/>
  <c r="Z14" i="5"/>
  <c r="AA14" i="5"/>
  <c r="W104" i="5"/>
  <c r="X104" i="5"/>
  <c r="Y104" i="5"/>
  <c r="Z104" i="5"/>
  <c r="AA104" i="5"/>
  <c r="W105" i="5"/>
  <c r="X105" i="5"/>
  <c r="Y105" i="5"/>
  <c r="Z105" i="5"/>
  <c r="AA105" i="5"/>
  <c r="W106" i="5"/>
  <c r="X106" i="5"/>
  <c r="Y106" i="5"/>
  <c r="Z106" i="5"/>
  <c r="AA106" i="5"/>
  <c r="W107" i="5"/>
  <c r="X107" i="5"/>
  <c r="Y107" i="5"/>
  <c r="Z107" i="5"/>
  <c r="AA107" i="5"/>
  <c r="W108" i="5"/>
  <c r="X108" i="5"/>
  <c r="Y108" i="5"/>
  <c r="Z108" i="5"/>
  <c r="AA108" i="5"/>
  <c r="W109" i="5"/>
  <c r="X109" i="5"/>
  <c r="Y109" i="5"/>
  <c r="Z109" i="5"/>
  <c r="AA109" i="5"/>
  <c r="W110" i="5"/>
  <c r="X110" i="5"/>
  <c r="Y110" i="5"/>
  <c r="Z110" i="5"/>
  <c r="AA110" i="5"/>
  <c r="W111" i="5"/>
  <c r="X111" i="5"/>
  <c r="Y111" i="5"/>
  <c r="Z111" i="5"/>
  <c r="AA111" i="5"/>
  <c r="W112" i="5"/>
  <c r="X112" i="5"/>
  <c r="Y112" i="5"/>
  <c r="Z112" i="5"/>
  <c r="AA112" i="5"/>
  <c r="W113" i="5"/>
  <c r="X113" i="5"/>
  <c r="Y113" i="5"/>
  <c r="Z113" i="5"/>
  <c r="AA113" i="5"/>
  <c r="W114" i="5"/>
  <c r="X114" i="5"/>
  <c r="Y114" i="5"/>
  <c r="Z114" i="5"/>
  <c r="AA114" i="5"/>
  <c r="W115" i="5"/>
  <c r="X115" i="5"/>
  <c r="Y115" i="5"/>
  <c r="Z115" i="5"/>
  <c r="AA115" i="5"/>
  <c r="W116" i="5"/>
  <c r="X116" i="5"/>
  <c r="Y116" i="5"/>
  <c r="Z116" i="5"/>
  <c r="AA116" i="5"/>
  <c r="W117" i="5"/>
  <c r="X117" i="5"/>
  <c r="Y117" i="5"/>
  <c r="Z117" i="5"/>
  <c r="AA117" i="5"/>
  <c r="W118" i="5"/>
  <c r="X118" i="5"/>
  <c r="Y118" i="5"/>
  <c r="Z118" i="5"/>
  <c r="AA118" i="5"/>
  <c r="W119" i="5"/>
  <c r="X119" i="5"/>
  <c r="Y119" i="5"/>
  <c r="Z119" i="5"/>
  <c r="AA119" i="5"/>
  <c r="W120" i="5"/>
  <c r="X120" i="5"/>
  <c r="Y120" i="5"/>
  <c r="Z120" i="5"/>
  <c r="AA120" i="5"/>
  <c r="W121" i="5"/>
  <c r="X121" i="5"/>
  <c r="Y121" i="5"/>
  <c r="Z121" i="5"/>
  <c r="AA121" i="5"/>
  <c r="W122" i="5"/>
  <c r="X122" i="5"/>
  <c r="Y122" i="5"/>
  <c r="Z122" i="5"/>
  <c r="AA122" i="5"/>
  <c r="W123" i="5"/>
  <c r="X123" i="5"/>
  <c r="Y123" i="5"/>
  <c r="Z123" i="5"/>
  <c r="AA123" i="5"/>
  <c r="W5" i="5"/>
  <c r="X5" i="5"/>
  <c r="Y5" i="5"/>
  <c r="Z5" i="5"/>
  <c r="AA5" i="5"/>
  <c r="W15" i="5"/>
  <c r="X15" i="5"/>
  <c r="Y15" i="5"/>
  <c r="Z15" i="5"/>
  <c r="AA15" i="5"/>
  <c r="W124" i="5"/>
  <c r="X124" i="5"/>
  <c r="Y124" i="5"/>
  <c r="Z124" i="5"/>
  <c r="AA124" i="5"/>
  <c r="W125" i="5"/>
  <c r="X125" i="5"/>
  <c r="Y125" i="5"/>
  <c r="Z125" i="5"/>
  <c r="AA125" i="5"/>
  <c r="W126" i="5"/>
  <c r="X126" i="5"/>
  <c r="Y126" i="5"/>
  <c r="Z126" i="5"/>
  <c r="AA126" i="5"/>
  <c r="W127" i="5"/>
  <c r="X127" i="5"/>
  <c r="Y127" i="5"/>
  <c r="Z127" i="5"/>
  <c r="AA127" i="5"/>
  <c r="W128" i="5"/>
  <c r="X128" i="5"/>
  <c r="Y128" i="5"/>
  <c r="Z128" i="5"/>
  <c r="AA128" i="5"/>
  <c r="W16" i="5"/>
  <c r="X16" i="5"/>
  <c r="Y16" i="5"/>
  <c r="Z16" i="5"/>
  <c r="AA16" i="5"/>
  <c r="W129" i="5"/>
  <c r="X129" i="5"/>
  <c r="Y129" i="5"/>
  <c r="Z129" i="5"/>
  <c r="AA129" i="5"/>
  <c r="W130" i="5"/>
  <c r="X130" i="5"/>
  <c r="Y130" i="5"/>
  <c r="Z130" i="5"/>
  <c r="AA130" i="5"/>
  <c r="W131" i="5"/>
  <c r="X131" i="5"/>
  <c r="Y131" i="5"/>
  <c r="Z131" i="5"/>
  <c r="AA131" i="5"/>
  <c r="W132" i="5"/>
  <c r="X132" i="5"/>
  <c r="Y132" i="5"/>
  <c r="Z132" i="5"/>
  <c r="AA132" i="5"/>
  <c r="W133" i="5"/>
  <c r="X133" i="5"/>
  <c r="Y133" i="5"/>
  <c r="Z133" i="5"/>
  <c r="AA133" i="5"/>
  <c r="W134" i="5"/>
  <c r="X134" i="5"/>
  <c r="Y134" i="5"/>
  <c r="Z134" i="5"/>
  <c r="AA134" i="5"/>
  <c r="W135" i="5"/>
  <c r="X135" i="5"/>
  <c r="Y135" i="5"/>
  <c r="Z135" i="5"/>
  <c r="AA135" i="5"/>
  <c r="W136" i="5"/>
  <c r="X136" i="5"/>
  <c r="Y136" i="5"/>
  <c r="Z136" i="5"/>
  <c r="AA136" i="5"/>
  <c r="W137" i="5"/>
  <c r="X137" i="5"/>
  <c r="Y137" i="5"/>
  <c r="Z137" i="5"/>
  <c r="AA137" i="5"/>
  <c r="W138" i="5"/>
  <c r="X138" i="5"/>
  <c r="Y138" i="5"/>
  <c r="Z138" i="5"/>
  <c r="AA138" i="5"/>
  <c r="W139" i="5"/>
  <c r="X139" i="5"/>
  <c r="Y139" i="5"/>
  <c r="Z139" i="5"/>
  <c r="AA139" i="5"/>
  <c r="W17" i="5"/>
  <c r="X17" i="5"/>
  <c r="Y17" i="5"/>
  <c r="Z17" i="5"/>
  <c r="AA17" i="5"/>
  <c r="W140" i="5"/>
  <c r="X140" i="5"/>
  <c r="Y140" i="5"/>
  <c r="Z140" i="5"/>
  <c r="AA140" i="5"/>
  <c r="W141" i="5"/>
  <c r="X141" i="5"/>
  <c r="Y141" i="5"/>
  <c r="Z141" i="5"/>
  <c r="AA141" i="5"/>
  <c r="W18" i="5"/>
  <c r="X18" i="5"/>
  <c r="Y18" i="5"/>
  <c r="Z18" i="5"/>
  <c r="AA18" i="5"/>
  <c r="W142" i="5"/>
  <c r="X142" i="5"/>
  <c r="Y142" i="5"/>
  <c r="Z142" i="5"/>
  <c r="AA142" i="5"/>
  <c r="W143" i="5"/>
  <c r="X143" i="5"/>
  <c r="Y143" i="5"/>
  <c r="Z143" i="5"/>
  <c r="AA143" i="5"/>
  <c r="W144" i="5"/>
  <c r="X144" i="5"/>
  <c r="Y144" i="5"/>
  <c r="Z144" i="5"/>
  <c r="AA144" i="5"/>
  <c r="W145" i="5"/>
  <c r="X145" i="5"/>
  <c r="Y145" i="5"/>
  <c r="Z145" i="5"/>
  <c r="AA145" i="5"/>
  <c r="W146" i="5"/>
  <c r="X146" i="5"/>
  <c r="Y146" i="5"/>
  <c r="Z146" i="5"/>
  <c r="AA146" i="5"/>
  <c r="W147" i="5"/>
  <c r="X147" i="5"/>
  <c r="Y147" i="5"/>
  <c r="Z147" i="5"/>
  <c r="AA147" i="5"/>
  <c r="W148" i="5"/>
  <c r="X148" i="5"/>
  <c r="Y148" i="5"/>
  <c r="Z148" i="5"/>
  <c r="AA148" i="5"/>
  <c r="W149" i="5"/>
  <c r="X149" i="5"/>
  <c r="Y149" i="5"/>
  <c r="Z149" i="5"/>
  <c r="AA149" i="5"/>
  <c r="W150" i="5"/>
  <c r="X150" i="5"/>
  <c r="Y150" i="5"/>
  <c r="Z150" i="5"/>
  <c r="AA150" i="5"/>
  <c r="W151" i="5"/>
  <c r="X151" i="5"/>
  <c r="Y151" i="5"/>
  <c r="Z151" i="5"/>
  <c r="AA151" i="5"/>
  <c r="W152" i="5"/>
  <c r="X152" i="5"/>
  <c r="Y152" i="5"/>
  <c r="Z152" i="5"/>
  <c r="AA152" i="5"/>
  <c r="W153" i="5"/>
  <c r="X153" i="5"/>
  <c r="Y153" i="5"/>
  <c r="Z153" i="5"/>
  <c r="AA153" i="5"/>
  <c r="W154" i="5"/>
  <c r="X154" i="5"/>
  <c r="Y154" i="5"/>
  <c r="Z154" i="5"/>
  <c r="AA154" i="5"/>
  <c r="W155" i="5"/>
  <c r="X155" i="5"/>
  <c r="Y155" i="5"/>
  <c r="Z155" i="5"/>
  <c r="AA155" i="5"/>
  <c r="W19" i="5"/>
  <c r="X19" i="5"/>
  <c r="Y19" i="5"/>
  <c r="Z19" i="5"/>
  <c r="AA19" i="5"/>
  <c r="W156" i="5"/>
  <c r="X156" i="5"/>
  <c r="Y156" i="5"/>
  <c r="Z156" i="5"/>
  <c r="AA156" i="5"/>
  <c r="W157" i="5"/>
  <c r="X157" i="5"/>
  <c r="Y157" i="5"/>
  <c r="Z157" i="5"/>
  <c r="AA157" i="5"/>
  <c r="W158" i="5"/>
  <c r="X158" i="5"/>
  <c r="Y158" i="5"/>
  <c r="Z158" i="5"/>
  <c r="AA158" i="5"/>
  <c r="W159" i="5"/>
  <c r="X159" i="5"/>
  <c r="Y159" i="5"/>
  <c r="Z159" i="5"/>
  <c r="AA159" i="5"/>
  <c r="W160" i="5"/>
  <c r="X160" i="5"/>
  <c r="Y160" i="5"/>
  <c r="Z160" i="5"/>
  <c r="AA160" i="5"/>
  <c r="W161" i="5"/>
  <c r="X161" i="5"/>
  <c r="Y161" i="5"/>
  <c r="Z161" i="5"/>
  <c r="AA161" i="5"/>
  <c r="W162" i="5"/>
  <c r="X162" i="5"/>
  <c r="Y162" i="5"/>
  <c r="Z162" i="5"/>
  <c r="AA162" i="5"/>
  <c r="W163" i="5"/>
  <c r="X163" i="5"/>
  <c r="Y163" i="5"/>
  <c r="Z163" i="5"/>
  <c r="AA163" i="5"/>
  <c r="W20" i="5"/>
  <c r="X20" i="5"/>
  <c r="Y20" i="5"/>
  <c r="Z20" i="5"/>
  <c r="AA20" i="5"/>
  <c r="W164" i="5"/>
  <c r="X164" i="5"/>
  <c r="Y164" i="5"/>
  <c r="Z164" i="5"/>
  <c r="AA164" i="5"/>
  <c r="W165" i="5"/>
  <c r="X165" i="5"/>
  <c r="Y165" i="5"/>
  <c r="Z165" i="5"/>
  <c r="AA165" i="5"/>
  <c r="W166" i="5"/>
  <c r="X166" i="5"/>
  <c r="Y166" i="5"/>
  <c r="Z166" i="5"/>
  <c r="AA166" i="5"/>
  <c r="W167" i="5"/>
  <c r="X167" i="5"/>
  <c r="Y167" i="5"/>
  <c r="Z167" i="5"/>
  <c r="AA167" i="5"/>
  <c r="W168" i="5"/>
  <c r="X168" i="5"/>
  <c r="Y168" i="5"/>
  <c r="Z168" i="5"/>
  <c r="AA168" i="5"/>
  <c r="W169" i="5"/>
  <c r="X169" i="5"/>
  <c r="Y169" i="5"/>
  <c r="Z169" i="5"/>
  <c r="AA169" i="5"/>
  <c r="W170" i="5"/>
  <c r="X170" i="5"/>
  <c r="Y170" i="5"/>
  <c r="Z170" i="5"/>
  <c r="AA170" i="5"/>
  <c r="W171" i="5"/>
  <c r="X171" i="5"/>
  <c r="Y171" i="5"/>
  <c r="Z171" i="5"/>
  <c r="AA171" i="5"/>
  <c r="W21" i="5"/>
  <c r="X21" i="5"/>
  <c r="Y21" i="5"/>
  <c r="Z21" i="5"/>
  <c r="AA21" i="5"/>
  <c r="W6" i="5"/>
  <c r="X6" i="5"/>
  <c r="Y6" i="5"/>
  <c r="Z6" i="5"/>
  <c r="AA6" i="5"/>
  <c r="W22" i="5"/>
  <c r="X22" i="5"/>
  <c r="Y22" i="5"/>
  <c r="Z22" i="5"/>
  <c r="AA22" i="5"/>
  <c r="W7" i="5"/>
  <c r="X7" i="5"/>
  <c r="Y7" i="5"/>
  <c r="Z7" i="5"/>
  <c r="AA7" i="5"/>
  <c r="W23" i="5"/>
  <c r="X23" i="5"/>
  <c r="Y23" i="5"/>
  <c r="Z23" i="5"/>
  <c r="AA23" i="5"/>
  <c r="W8" i="5"/>
  <c r="X8" i="5"/>
  <c r="Y8" i="5"/>
  <c r="Z8" i="5"/>
  <c r="AA8" i="5"/>
  <c r="W172" i="5"/>
  <c r="X172" i="5"/>
  <c r="Y172" i="5"/>
  <c r="Z172" i="5"/>
  <c r="AA172" i="5"/>
  <c r="W173" i="5"/>
  <c r="X173" i="5"/>
  <c r="Y173" i="5"/>
  <c r="Z173" i="5"/>
  <c r="AA173" i="5"/>
  <c r="W174" i="5"/>
  <c r="X174" i="5"/>
  <c r="Y174" i="5"/>
  <c r="Z174" i="5"/>
  <c r="AA174" i="5"/>
  <c r="W175" i="5"/>
  <c r="X175" i="5"/>
  <c r="Y175" i="5"/>
  <c r="Z175" i="5"/>
  <c r="AA175" i="5"/>
  <c r="W176" i="5"/>
  <c r="X176" i="5"/>
  <c r="Y176" i="5"/>
  <c r="Z176" i="5"/>
  <c r="AA176" i="5"/>
  <c r="W177" i="5"/>
  <c r="X177" i="5"/>
  <c r="Y177" i="5"/>
  <c r="Z177" i="5"/>
  <c r="AA177" i="5"/>
  <c r="W178" i="5"/>
  <c r="X178" i="5"/>
  <c r="Y178" i="5"/>
  <c r="Z178" i="5"/>
  <c r="AA178" i="5"/>
  <c r="W179" i="5"/>
  <c r="X179" i="5"/>
  <c r="Y179" i="5"/>
  <c r="Z179" i="5"/>
  <c r="AA179" i="5"/>
  <c r="W180" i="5"/>
  <c r="X180" i="5"/>
  <c r="Y180" i="5"/>
  <c r="Z180" i="5"/>
  <c r="AA180" i="5"/>
  <c r="W181" i="5"/>
  <c r="X181" i="5"/>
  <c r="Y181" i="5"/>
  <c r="Z181" i="5"/>
  <c r="AA181" i="5"/>
  <c r="D561" i="13" l="1"/>
  <c r="M555" i="13"/>
  <c r="I489" i="13"/>
  <c r="M515" i="13"/>
  <c r="G459" i="13"/>
  <c r="J450" i="13"/>
  <c r="O576" i="13"/>
  <c r="P561" i="13"/>
  <c r="I561" i="13"/>
  <c r="F561" i="13"/>
  <c r="P489" i="13"/>
  <c r="M527" i="13"/>
  <c r="P491" i="13"/>
  <c r="F459" i="13"/>
  <c r="M458" i="13"/>
  <c r="M455" i="13"/>
  <c r="J454" i="13"/>
  <c r="P523" i="13"/>
  <c r="O496" i="13"/>
  <c r="P465" i="13"/>
  <c r="O459" i="13"/>
  <c r="C459" i="13"/>
  <c r="I458" i="13"/>
  <c r="I455" i="13"/>
  <c r="M503" i="13"/>
  <c r="L503" i="13"/>
  <c r="L491" i="13"/>
  <c r="O583" i="13"/>
  <c r="M582" i="13"/>
  <c r="F571" i="13"/>
  <c r="P567" i="13"/>
  <c r="C567" i="13"/>
  <c r="M562" i="13"/>
  <c r="M561" i="13"/>
  <c r="L545" i="13"/>
  <c r="O538" i="13"/>
  <c r="I527" i="13"/>
  <c r="J523" i="13"/>
  <c r="G515" i="13"/>
  <c r="O514" i="13"/>
  <c r="Q514" i="13" s="1"/>
  <c r="M511" i="13"/>
  <c r="I503" i="13"/>
  <c r="G498" i="13"/>
  <c r="F497" i="13"/>
  <c r="D491" i="13"/>
  <c r="F489" i="13"/>
  <c r="I486" i="13"/>
  <c r="F481" i="13"/>
  <c r="P480" i="13"/>
  <c r="L477" i="13"/>
  <c r="F473" i="13"/>
  <c r="I450" i="13"/>
  <c r="K450" i="13" s="1"/>
  <c r="P449" i="13"/>
  <c r="G433" i="13"/>
  <c r="O406" i="13"/>
  <c r="P393" i="13"/>
  <c r="I567" i="13"/>
  <c r="J571" i="13"/>
  <c r="F567" i="13"/>
  <c r="J473" i="13"/>
  <c r="I433" i="13"/>
  <c r="D583" i="13"/>
  <c r="D571" i="13"/>
  <c r="G568" i="13"/>
  <c r="O567" i="13"/>
  <c r="F527" i="13"/>
  <c r="C515" i="13"/>
  <c r="C489" i="13"/>
  <c r="F450" i="13"/>
  <c r="G449" i="13"/>
  <c r="O433" i="13"/>
  <c r="F579" i="13"/>
  <c r="O579" i="13"/>
  <c r="J544" i="13"/>
  <c r="O544" i="13"/>
  <c r="I493" i="13"/>
  <c r="P493" i="13"/>
  <c r="C493" i="13"/>
  <c r="P428" i="13"/>
  <c r="D428" i="13"/>
  <c r="I428" i="13"/>
  <c r="G422" i="13"/>
  <c r="P422" i="13"/>
  <c r="O394" i="13"/>
  <c r="F394" i="13"/>
  <c r="O582" i="13"/>
  <c r="D582" i="13"/>
  <c r="G493" i="13"/>
  <c r="J490" i="13"/>
  <c r="O480" i="13"/>
  <c r="C480" i="13"/>
  <c r="D480" i="13"/>
  <c r="O477" i="13"/>
  <c r="D477" i="13"/>
  <c r="I394" i="13"/>
  <c r="J393" i="13"/>
  <c r="K393" i="13" s="1"/>
  <c r="C393" i="13"/>
  <c r="O393" i="13"/>
  <c r="P551" i="13"/>
  <c r="F551" i="13"/>
  <c r="F493" i="13"/>
  <c r="L428" i="13"/>
  <c r="I427" i="13"/>
  <c r="J427" i="13"/>
  <c r="M427" i="13"/>
  <c r="D402" i="13"/>
  <c r="O402" i="13"/>
  <c r="G394" i="13"/>
  <c r="F479" i="13"/>
  <c r="L479" i="13"/>
  <c r="D444" i="13"/>
  <c r="I444" i="13"/>
  <c r="F393" i="13"/>
  <c r="L561" i="13"/>
  <c r="N561" i="13" s="1"/>
  <c r="O489" i="13"/>
  <c r="J459" i="13"/>
  <c r="G397" i="13"/>
  <c r="J397" i="13"/>
  <c r="I536" i="13"/>
  <c r="C536" i="13"/>
  <c r="M536" i="13"/>
  <c r="M506" i="13"/>
  <c r="C506" i="13"/>
  <c r="G506" i="13"/>
  <c r="C504" i="13"/>
  <c r="M504" i="13"/>
  <c r="L488" i="13"/>
  <c r="G488" i="13"/>
  <c r="I430" i="13"/>
  <c r="L430" i="13"/>
  <c r="C430" i="13"/>
  <c r="M430" i="13"/>
  <c r="I421" i="13"/>
  <c r="L421" i="13"/>
  <c r="I410" i="13"/>
  <c r="C410" i="13"/>
  <c r="L410" i="13"/>
  <c r="D410" i="13"/>
  <c r="F410" i="13"/>
  <c r="I398" i="13"/>
  <c r="M398" i="13"/>
  <c r="I539" i="13"/>
  <c r="C539" i="13"/>
  <c r="L539" i="13"/>
  <c r="G584" i="13"/>
  <c r="M584" i="13"/>
  <c r="C559" i="13"/>
  <c r="G559" i="13"/>
  <c r="F539" i="13"/>
  <c r="G536" i="13"/>
  <c r="G520" i="13"/>
  <c r="I520" i="13"/>
  <c r="K520" i="13" s="1"/>
  <c r="P506" i="13"/>
  <c r="J461" i="13"/>
  <c r="D461" i="13"/>
  <c r="P461" i="13"/>
  <c r="F461" i="13"/>
  <c r="G430" i="13"/>
  <c r="O410" i="13"/>
  <c r="P397" i="13"/>
  <c r="M539" i="13"/>
  <c r="M516" i="13"/>
  <c r="C516" i="13"/>
  <c r="I516" i="13"/>
  <c r="K516" i="13" s="1"/>
  <c r="P559" i="13"/>
  <c r="L547" i="13"/>
  <c r="P545" i="13"/>
  <c r="F545" i="13"/>
  <c r="P539" i="13"/>
  <c r="F536" i="13"/>
  <c r="H536" i="13" s="1"/>
  <c r="O520" i="13"/>
  <c r="P519" i="13"/>
  <c r="L506" i="13"/>
  <c r="P505" i="13"/>
  <c r="I505" i="13"/>
  <c r="O505" i="13"/>
  <c r="M499" i="13"/>
  <c r="L499" i="13"/>
  <c r="I498" i="13"/>
  <c r="K498" i="13" s="1"/>
  <c r="C498" i="13"/>
  <c r="M498" i="13"/>
  <c r="F498" i="13"/>
  <c r="H498" i="13" s="1"/>
  <c r="O498" i="13"/>
  <c r="J497" i="13"/>
  <c r="K497" i="13" s="1"/>
  <c r="O497" i="13"/>
  <c r="C497" i="13"/>
  <c r="P497" i="13"/>
  <c r="O486" i="13"/>
  <c r="C486" i="13"/>
  <c r="O482" i="13"/>
  <c r="M482" i="13"/>
  <c r="I481" i="13"/>
  <c r="L481" i="13"/>
  <c r="C481" i="13"/>
  <c r="E481" i="13" s="1"/>
  <c r="O481" i="13"/>
  <c r="O461" i="13"/>
  <c r="F430" i="13"/>
  <c r="F418" i="13"/>
  <c r="J418" i="13"/>
  <c r="J414" i="13"/>
  <c r="L414" i="13"/>
  <c r="J410" i="13"/>
  <c r="I409" i="13"/>
  <c r="P409" i="13"/>
  <c r="I399" i="13"/>
  <c r="J399" i="13"/>
  <c r="M399" i="13"/>
  <c r="M493" i="13"/>
  <c r="P394" i="13"/>
  <c r="M394" i="13"/>
  <c r="G393" i="13"/>
  <c r="D393" i="13"/>
  <c r="L393" i="13"/>
  <c r="I408" i="13"/>
  <c r="L408" i="13"/>
  <c r="N408" i="13" s="1"/>
  <c r="M578" i="13"/>
  <c r="L578" i="13"/>
  <c r="P578" i="13"/>
  <c r="I572" i="13"/>
  <c r="C572" i="13"/>
  <c r="O572" i="13"/>
  <c r="F572" i="13"/>
  <c r="G572" i="13"/>
  <c r="G586" i="13"/>
  <c r="O586" i="13"/>
  <c r="L573" i="13"/>
  <c r="N573" i="13" s="1"/>
  <c r="F573" i="13"/>
  <c r="D573" i="13"/>
  <c r="D524" i="13"/>
  <c r="C524" i="13"/>
  <c r="M524" i="13"/>
  <c r="O524" i="13"/>
  <c r="G524" i="13"/>
  <c r="I524" i="13"/>
  <c r="K524" i="13" s="1"/>
  <c r="M518" i="13"/>
  <c r="P518" i="13"/>
  <c r="M492" i="13"/>
  <c r="D492" i="13"/>
  <c r="P492" i="13"/>
  <c r="G492" i="13"/>
  <c r="I492" i="13"/>
  <c r="O492" i="13"/>
  <c r="M522" i="13"/>
  <c r="P522" i="13"/>
  <c r="M572" i="13"/>
  <c r="J448" i="13"/>
  <c r="D448" i="13"/>
  <c r="L448" i="13"/>
  <c r="N448" i="13" s="1"/>
  <c r="P448" i="13"/>
  <c r="F448" i="13"/>
  <c r="I448" i="13"/>
  <c r="I584" i="13"/>
  <c r="F584" i="13"/>
  <c r="C584" i="13"/>
  <c r="G575" i="13"/>
  <c r="J575" i="13"/>
  <c r="I575" i="13"/>
  <c r="M509" i="13"/>
  <c r="F509" i="13"/>
  <c r="J509" i="13"/>
  <c r="L509" i="13"/>
  <c r="G546" i="13"/>
  <c r="L546" i="13"/>
  <c r="C523" i="13"/>
  <c r="I523" i="13"/>
  <c r="K523" i="13" s="1"/>
  <c r="O523" i="13"/>
  <c r="J519" i="13"/>
  <c r="D519" i="13"/>
  <c r="M519" i="13"/>
  <c r="N519" i="13" s="1"/>
  <c r="C511" i="13"/>
  <c r="L511" i="13"/>
  <c r="N511" i="13" s="1"/>
  <c r="F443" i="13"/>
  <c r="M443" i="13"/>
  <c r="F426" i="13"/>
  <c r="I426" i="13"/>
  <c r="G417" i="13"/>
  <c r="L417" i="13"/>
  <c r="P417" i="13"/>
  <c r="P401" i="13"/>
  <c r="G401" i="13"/>
  <c r="I401" i="13"/>
  <c r="L396" i="13"/>
  <c r="M396" i="13"/>
  <c r="G583" i="13"/>
  <c r="F583" i="13"/>
  <c r="P583" i="13"/>
  <c r="G579" i="13"/>
  <c r="D579" i="13"/>
  <c r="P579" i="13"/>
  <c r="I566" i="13"/>
  <c r="O566" i="13"/>
  <c r="O559" i="13"/>
  <c r="J559" i="13"/>
  <c r="I555" i="13"/>
  <c r="F555" i="13"/>
  <c r="H555" i="13" s="1"/>
  <c r="M551" i="13"/>
  <c r="G551" i="13"/>
  <c r="I547" i="13"/>
  <c r="C547" i="13"/>
  <c r="M547" i="13"/>
  <c r="I538" i="13"/>
  <c r="L537" i="13"/>
  <c r="J532" i="13"/>
  <c r="G532" i="13"/>
  <c r="H532" i="13" s="1"/>
  <c r="C527" i="13"/>
  <c r="L527" i="13"/>
  <c r="N527" i="13" s="1"/>
  <c r="M523" i="13"/>
  <c r="F523" i="13"/>
  <c r="H523" i="13" s="1"/>
  <c r="G519" i="13"/>
  <c r="I515" i="13"/>
  <c r="L515" i="13"/>
  <c r="G511" i="13"/>
  <c r="M487" i="13"/>
  <c r="J487" i="13"/>
  <c r="P475" i="13"/>
  <c r="L475" i="13"/>
  <c r="P426" i="13"/>
  <c r="J406" i="13"/>
  <c r="L406" i="13"/>
  <c r="D406" i="13"/>
  <c r="M406" i="13"/>
  <c r="I402" i="13"/>
  <c r="J402" i="13"/>
  <c r="C402" i="13"/>
  <c r="L402" i="13"/>
  <c r="J583" i="13"/>
  <c r="J579" i="13"/>
  <c r="G571" i="13"/>
  <c r="H571" i="13" s="1"/>
  <c r="O571" i="13"/>
  <c r="Q571" i="13" s="1"/>
  <c r="G567" i="13"/>
  <c r="D567" i="13"/>
  <c r="L567" i="13"/>
  <c r="F559" i="13"/>
  <c r="L555" i="13"/>
  <c r="N555" i="13" s="1"/>
  <c r="O554" i="13"/>
  <c r="I551" i="13"/>
  <c r="L550" i="13"/>
  <c r="G547" i="13"/>
  <c r="H547" i="13" s="1"/>
  <c r="M546" i="13"/>
  <c r="J545" i="13"/>
  <c r="D545" i="13"/>
  <c r="M545" i="13"/>
  <c r="I541" i="13"/>
  <c r="M532" i="13"/>
  <c r="J531" i="13"/>
  <c r="G527" i="13"/>
  <c r="H527" i="13" s="1"/>
  <c r="L523" i="13"/>
  <c r="D523" i="13"/>
  <c r="F519" i="13"/>
  <c r="F515" i="13"/>
  <c r="H515" i="13" s="1"/>
  <c r="O511" i="13"/>
  <c r="F511" i="13"/>
  <c r="M444" i="13"/>
  <c r="O443" i="13"/>
  <c r="C442" i="13"/>
  <c r="L442" i="13"/>
  <c r="D437" i="13"/>
  <c r="M437" i="13"/>
  <c r="F433" i="13"/>
  <c r="H433" i="13" s="1"/>
  <c r="C433" i="13"/>
  <c r="L433" i="13"/>
  <c r="D433" i="13"/>
  <c r="M433" i="13"/>
  <c r="O426" i="13"/>
  <c r="D422" i="13"/>
  <c r="F422" i="13"/>
  <c r="C421" i="13"/>
  <c r="O421" i="13"/>
  <c r="G421" i="13"/>
  <c r="P421" i="13"/>
  <c r="C418" i="13"/>
  <c r="M418" i="13"/>
  <c r="D418" i="13"/>
  <c r="O418" i="13"/>
  <c r="J416" i="13"/>
  <c r="M416" i="13"/>
  <c r="G406" i="13"/>
  <c r="H406" i="13" s="1"/>
  <c r="M405" i="13"/>
  <c r="F402" i="13"/>
  <c r="O401" i="13"/>
  <c r="F397" i="13"/>
  <c r="C397" i="13"/>
  <c r="L397" i="13"/>
  <c r="D397" i="13"/>
  <c r="M397" i="13"/>
  <c r="J481" i="13"/>
  <c r="L394" i="13"/>
  <c r="N394" i="13" s="1"/>
  <c r="M393" i="13"/>
  <c r="F569" i="13"/>
  <c r="L569" i="13"/>
  <c r="M501" i="13"/>
  <c r="D501" i="13"/>
  <c r="F501" i="13"/>
  <c r="J485" i="13"/>
  <c r="G485" i="13"/>
  <c r="O485" i="13"/>
  <c r="G469" i="13"/>
  <c r="L469" i="13"/>
  <c r="I429" i="13"/>
  <c r="O429" i="13"/>
  <c r="C423" i="13"/>
  <c r="F423" i="13"/>
  <c r="I423" i="13"/>
  <c r="J423" i="13"/>
  <c r="J415" i="13"/>
  <c r="O415" i="13"/>
  <c r="M581" i="13"/>
  <c r="N581" i="13" s="1"/>
  <c r="J581" i="13"/>
  <c r="J577" i="13"/>
  <c r="I577" i="13"/>
  <c r="G570" i="13"/>
  <c r="P570" i="13"/>
  <c r="Q570" i="13" s="1"/>
  <c r="D570" i="13"/>
  <c r="I570" i="13"/>
  <c r="M526" i="13"/>
  <c r="P526" i="13"/>
  <c r="I510" i="13"/>
  <c r="O510" i="13"/>
  <c r="J502" i="13"/>
  <c r="K502" i="13" s="1"/>
  <c r="O502" i="13"/>
  <c r="C502" i="13"/>
  <c r="F502" i="13"/>
  <c r="D476" i="13"/>
  <c r="O476" i="13"/>
  <c r="M476" i="13"/>
  <c r="N476" i="13" s="1"/>
  <c r="C476" i="13"/>
  <c r="G476" i="13"/>
  <c r="L460" i="13"/>
  <c r="D460" i="13"/>
  <c r="M460" i="13"/>
  <c r="L453" i="13"/>
  <c r="O453" i="13"/>
  <c r="C453" i="13"/>
  <c r="P453" i="13"/>
  <c r="G453" i="13"/>
  <c r="F446" i="13"/>
  <c r="O446" i="13"/>
  <c r="L446" i="13"/>
  <c r="C446" i="13"/>
  <c r="P446" i="13"/>
  <c r="G446" i="13"/>
  <c r="J431" i="13"/>
  <c r="I431" i="13"/>
  <c r="M431" i="13"/>
  <c r="I582" i="13"/>
  <c r="P582" i="13"/>
  <c r="C582" i="13"/>
  <c r="L582" i="13"/>
  <c r="L565" i="13"/>
  <c r="P565" i="13"/>
  <c r="L557" i="13"/>
  <c r="F557" i="13"/>
  <c r="D557" i="13"/>
  <c r="I557" i="13"/>
  <c r="F552" i="13"/>
  <c r="G552" i="13"/>
  <c r="I552" i="13"/>
  <c r="P485" i="13"/>
  <c r="M423" i="13"/>
  <c r="F556" i="13"/>
  <c r="O556" i="13"/>
  <c r="C550" i="13"/>
  <c r="M550" i="13"/>
  <c r="M540" i="13"/>
  <c r="I540" i="13"/>
  <c r="D531" i="13"/>
  <c r="L531" i="13"/>
  <c r="J528" i="13"/>
  <c r="I528" i="13"/>
  <c r="F512" i="13"/>
  <c r="G512" i="13"/>
  <c r="I454" i="13"/>
  <c r="P454" i="13"/>
  <c r="G426" i="13"/>
  <c r="M426" i="13"/>
  <c r="D416" i="13"/>
  <c r="L416" i="13"/>
  <c r="M411" i="13"/>
  <c r="O411" i="13"/>
  <c r="I403" i="13"/>
  <c r="J403" i="13"/>
  <c r="I400" i="13"/>
  <c r="P400" i="13"/>
  <c r="L579" i="13"/>
  <c r="G578" i="13"/>
  <c r="J576" i="13"/>
  <c r="O575" i="13"/>
  <c r="F575" i="13"/>
  <c r="J572" i="13"/>
  <c r="M567" i="13"/>
  <c r="G566" i="13"/>
  <c r="L562" i="13"/>
  <c r="I556" i="13"/>
  <c r="G550" i="13"/>
  <c r="P549" i="13"/>
  <c r="G544" i="13"/>
  <c r="F544" i="13"/>
  <c r="G531" i="13"/>
  <c r="O528" i="13"/>
  <c r="D527" i="13"/>
  <c r="E527" i="13" s="1"/>
  <c r="J527" i="13"/>
  <c r="P527" i="13"/>
  <c r="Q527" i="13" s="1"/>
  <c r="D520" i="13"/>
  <c r="C520" i="13"/>
  <c r="M520" i="13"/>
  <c r="D516" i="13"/>
  <c r="G516" i="13"/>
  <c r="O516" i="13"/>
  <c r="I512" i="13"/>
  <c r="D511" i="13"/>
  <c r="J511" i="13"/>
  <c r="K511" i="13" s="1"/>
  <c r="P511" i="13"/>
  <c r="L493" i="13"/>
  <c r="I482" i="13"/>
  <c r="P481" i="13"/>
  <c r="G480" i="13"/>
  <c r="M480" i="13"/>
  <c r="G477" i="13"/>
  <c r="P477" i="13"/>
  <c r="I475" i="13"/>
  <c r="M470" i="13"/>
  <c r="G465" i="13"/>
  <c r="M464" i="13"/>
  <c r="L461" i="13"/>
  <c r="P458" i="13"/>
  <c r="F458" i="13"/>
  <c r="P457" i="13"/>
  <c r="G455" i="13"/>
  <c r="H455" i="13" s="1"/>
  <c r="O454" i="13"/>
  <c r="D454" i="13"/>
  <c r="C450" i="13"/>
  <c r="O450" i="13"/>
  <c r="Q450" i="13" s="1"/>
  <c r="G442" i="13"/>
  <c r="L437" i="13"/>
  <c r="P434" i="13"/>
  <c r="D430" i="13"/>
  <c r="J430" i="13"/>
  <c r="O430" i="13"/>
  <c r="Q430" i="13" s="1"/>
  <c r="L426" i="13"/>
  <c r="D426" i="13"/>
  <c r="P425" i="13"/>
  <c r="J422" i="13"/>
  <c r="L422" i="13"/>
  <c r="F421" i="13"/>
  <c r="D421" i="13"/>
  <c r="M421" i="13"/>
  <c r="N421" i="13" s="1"/>
  <c r="I418" i="13"/>
  <c r="P418" i="13"/>
  <c r="I416" i="13"/>
  <c r="G411" i="13"/>
  <c r="P410" i="13"/>
  <c r="O398" i="13"/>
  <c r="G398" i="13"/>
  <c r="C578" i="13"/>
  <c r="F576" i="13"/>
  <c r="H576" i="13" s="1"/>
  <c r="M575" i="13"/>
  <c r="D575" i="13"/>
  <c r="D566" i="13"/>
  <c r="G556" i="13"/>
  <c r="C551" i="13"/>
  <c r="L551" i="13"/>
  <c r="D550" i="13"/>
  <c r="F549" i="13"/>
  <c r="L543" i="13"/>
  <c r="G540" i="13"/>
  <c r="F535" i="13"/>
  <c r="P531" i="13"/>
  <c r="Q531" i="13" s="1"/>
  <c r="F531" i="13"/>
  <c r="G528" i="13"/>
  <c r="C519" i="13"/>
  <c r="I519" i="13"/>
  <c r="O519" i="13"/>
  <c r="D515" i="13"/>
  <c r="J515" i="13"/>
  <c r="P515" i="13"/>
  <c r="Q515" i="13" s="1"/>
  <c r="C512" i="13"/>
  <c r="O507" i="13"/>
  <c r="J507" i="13"/>
  <c r="F482" i="13"/>
  <c r="G481" i="13"/>
  <c r="M481" i="13"/>
  <c r="D475" i="13"/>
  <c r="I470" i="13"/>
  <c r="G466" i="13"/>
  <c r="I466" i="13"/>
  <c r="C465" i="13"/>
  <c r="L464" i="13"/>
  <c r="K459" i="13"/>
  <c r="O458" i="13"/>
  <c r="C458" i="13"/>
  <c r="O457" i="13"/>
  <c r="C455" i="13"/>
  <c r="L454" i="13"/>
  <c r="C454" i="13"/>
  <c r="L444" i="13"/>
  <c r="F444" i="13"/>
  <c r="O434" i="13"/>
  <c r="J426" i="13"/>
  <c r="C426" i="13"/>
  <c r="O425" i="13"/>
  <c r="P416" i="13"/>
  <c r="F416" i="13"/>
  <c r="F411" i="13"/>
  <c r="G410" i="13"/>
  <c r="M410" i="13"/>
  <c r="F401" i="13"/>
  <c r="C401" i="13"/>
  <c r="L401" i="13"/>
  <c r="D401" i="13"/>
  <c r="M401" i="13"/>
  <c r="I396" i="13"/>
  <c r="D396" i="13"/>
  <c r="P402" i="13"/>
  <c r="O397" i="13"/>
  <c r="I397" i="13"/>
  <c r="N393" i="13"/>
  <c r="D563" i="13"/>
  <c r="J563" i="13"/>
  <c r="O563" i="13"/>
  <c r="J548" i="13"/>
  <c r="F548" i="13"/>
  <c r="D543" i="13"/>
  <c r="I543" i="13"/>
  <c r="M543" i="13"/>
  <c r="D534" i="13"/>
  <c r="M534" i="13"/>
  <c r="I530" i="13"/>
  <c r="M530" i="13"/>
  <c r="M452" i="13"/>
  <c r="P452" i="13"/>
  <c r="F452" i="13"/>
  <c r="G447" i="13"/>
  <c r="F447" i="13"/>
  <c r="J447" i="13"/>
  <c r="C420" i="13"/>
  <c r="D420" i="13"/>
  <c r="J420" i="13"/>
  <c r="M420" i="13"/>
  <c r="F420" i="13"/>
  <c r="P420" i="13"/>
  <c r="I420" i="13"/>
  <c r="L420" i="13"/>
  <c r="F412" i="13"/>
  <c r="L412" i="13"/>
  <c r="I586" i="13"/>
  <c r="L585" i="13"/>
  <c r="I583" i="13"/>
  <c r="C583" i="13"/>
  <c r="E583" i="13" s="1"/>
  <c r="F581" i="13"/>
  <c r="I579" i="13"/>
  <c r="C579" i="13"/>
  <c r="M577" i="13"/>
  <c r="F577" i="13"/>
  <c r="L575" i="13"/>
  <c r="C575" i="13"/>
  <c r="M571" i="13"/>
  <c r="I571" i="13"/>
  <c r="C571" i="13"/>
  <c r="E571" i="13" s="1"/>
  <c r="F568" i="13"/>
  <c r="L566" i="13"/>
  <c r="N566" i="13" s="1"/>
  <c r="C566" i="13"/>
  <c r="M563" i="13"/>
  <c r="F563" i="13"/>
  <c r="C562" i="13"/>
  <c r="P562" i="13"/>
  <c r="F560" i="13"/>
  <c r="H560" i="13" s="1"/>
  <c r="M557" i="13"/>
  <c r="C556" i="13"/>
  <c r="J556" i="13"/>
  <c r="C555" i="13"/>
  <c r="D551" i="13"/>
  <c r="J551" i="13"/>
  <c r="O551" i="13"/>
  <c r="I550" i="13"/>
  <c r="P550" i="13"/>
  <c r="Q550" i="13" s="1"/>
  <c r="P547" i="13"/>
  <c r="F543" i="13"/>
  <c r="H543" i="13" s="1"/>
  <c r="F541" i="13"/>
  <c r="O540" i="13"/>
  <c r="F540" i="13"/>
  <c r="H539" i="13"/>
  <c r="D539" i="13"/>
  <c r="J539" i="13"/>
  <c r="O539" i="13"/>
  <c r="L535" i="13"/>
  <c r="P534" i="13"/>
  <c r="G534" i="13"/>
  <c r="C532" i="13"/>
  <c r="C531" i="13"/>
  <c r="I531" i="13"/>
  <c r="M531" i="13"/>
  <c r="I529" i="13"/>
  <c r="M528" i="13"/>
  <c r="C528" i="13"/>
  <c r="F525" i="13"/>
  <c r="I525" i="13"/>
  <c r="I522" i="13"/>
  <c r="D522" i="13"/>
  <c r="L522" i="13"/>
  <c r="F517" i="13"/>
  <c r="I517" i="13"/>
  <c r="G514" i="13"/>
  <c r="D514" i="13"/>
  <c r="I514" i="13"/>
  <c r="G507" i="13"/>
  <c r="F505" i="13"/>
  <c r="G496" i="13"/>
  <c r="M496" i="13"/>
  <c r="C496" i="13"/>
  <c r="P496" i="13"/>
  <c r="Q496" i="13" s="1"/>
  <c r="D496" i="13"/>
  <c r="M494" i="13"/>
  <c r="G494" i="13"/>
  <c r="D487" i="13"/>
  <c r="L487" i="13"/>
  <c r="F487" i="13"/>
  <c r="I487" i="13"/>
  <c r="P487" i="13"/>
  <c r="C485" i="13"/>
  <c r="I485" i="13"/>
  <c r="M485" i="13"/>
  <c r="D485" i="13"/>
  <c r="F485" i="13"/>
  <c r="H485" i="13" s="1"/>
  <c r="L485" i="13"/>
  <c r="M478" i="13"/>
  <c r="D473" i="13"/>
  <c r="L452" i="13"/>
  <c r="C439" i="13"/>
  <c r="M439" i="13"/>
  <c r="F439" i="13"/>
  <c r="G439" i="13"/>
  <c r="D438" i="13"/>
  <c r="J438" i="13"/>
  <c r="K438" i="13" s="1"/>
  <c r="O438" i="13"/>
  <c r="F438" i="13"/>
  <c r="M438" i="13"/>
  <c r="C438" i="13"/>
  <c r="G438" i="13"/>
  <c r="P438" i="13"/>
  <c r="I436" i="13"/>
  <c r="M436" i="13"/>
  <c r="P436" i="13"/>
  <c r="G434" i="13"/>
  <c r="H434" i="13" s="1"/>
  <c r="M434" i="13"/>
  <c r="D434" i="13"/>
  <c r="L434" i="13"/>
  <c r="J434" i="13"/>
  <c r="C434" i="13"/>
  <c r="M565" i="13"/>
  <c r="J565" i="13"/>
  <c r="G563" i="13"/>
  <c r="G554" i="13"/>
  <c r="P554" i="13"/>
  <c r="G535" i="13"/>
  <c r="M535" i="13"/>
  <c r="C510" i="13"/>
  <c r="L510" i="13"/>
  <c r="D510" i="13"/>
  <c r="M510" i="13"/>
  <c r="D469" i="13"/>
  <c r="J469" i="13"/>
  <c r="O469" i="13"/>
  <c r="I469" i="13"/>
  <c r="P469" i="13"/>
  <c r="C469" i="13"/>
  <c r="D586" i="13"/>
  <c r="M583" i="13"/>
  <c r="N583" i="13" s="1"/>
  <c r="P581" i="13"/>
  <c r="M579" i="13"/>
  <c r="L577" i="13"/>
  <c r="D577" i="13"/>
  <c r="P575" i="13"/>
  <c r="L571" i="13"/>
  <c r="M568" i="13"/>
  <c r="C568" i="13"/>
  <c r="K567" i="13"/>
  <c r="P566" i="13"/>
  <c r="F565" i="13"/>
  <c r="L563" i="13"/>
  <c r="C563" i="13"/>
  <c r="D559" i="13"/>
  <c r="I559" i="13"/>
  <c r="M559" i="13"/>
  <c r="N559" i="13" s="1"/>
  <c r="P555" i="13"/>
  <c r="D554" i="13"/>
  <c r="M549" i="13"/>
  <c r="N549" i="13" s="1"/>
  <c r="J549" i="13"/>
  <c r="D547" i="13"/>
  <c r="J547" i="13"/>
  <c r="O547" i="13"/>
  <c r="P543" i="13"/>
  <c r="J543" i="13"/>
  <c r="C543" i="13"/>
  <c r="D541" i="13"/>
  <c r="G538" i="13"/>
  <c r="P538" i="13"/>
  <c r="P535" i="13"/>
  <c r="J535" i="13"/>
  <c r="C535" i="13"/>
  <c r="E535" i="13" s="1"/>
  <c r="O534" i="13"/>
  <c r="C534" i="13"/>
  <c r="P530" i="13"/>
  <c r="G510" i="13"/>
  <c r="G501" i="13"/>
  <c r="L501" i="13"/>
  <c r="I501" i="13"/>
  <c r="O501" i="13"/>
  <c r="C501" i="13"/>
  <c r="J501" i="13"/>
  <c r="P501" i="13"/>
  <c r="Q489" i="13"/>
  <c r="G478" i="13"/>
  <c r="H478" i="13" s="1"/>
  <c r="G472" i="13"/>
  <c r="L472" i="13"/>
  <c r="F469" i="13"/>
  <c r="D462" i="13"/>
  <c r="I462" i="13"/>
  <c r="K462" i="13" s="1"/>
  <c r="O462" i="13"/>
  <c r="C462" i="13"/>
  <c r="F462" i="13"/>
  <c r="H462" i="13" s="1"/>
  <c r="M462" i="13"/>
  <c r="J452" i="13"/>
  <c r="O447" i="13"/>
  <c r="L438" i="13"/>
  <c r="I434" i="13"/>
  <c r="G414" i="13"/>
  <c r="P414" i="13"/>
  <c r="M414" i="13"/>
  <c r="C414" i="13"/>
  <c r="I414" i="13"/>
  <c r="O414" i="13"/>
  <c r="D414" i="13"/>
  <c r="F414" i="13"/>
  <c r="M412" i="13"/>
  <c r="F405" i="13"/>
  <c r="H405" i="13" s="1"/>
  <c r="O405" i="13"/>
  <c r="I405" i="13"/>
  <c r="C405" i="13"/>
  <c r="L405" i="13"/>
  <c r="P405" i="13"/>
  <c r="D405" i="13"/>
  <c r="P586" i="13"/>
  <c r="P577" i="13"/>
  <c r="P563" i="13"/>
  <c r="I563" i="13"/>
  <c r="D555" i="13"/>
  <c r="J555" i="13"/>
  <c r="O555" i="13"/>
  <c r="C552" i="13"/>
  <c r="M552" i="13"/>
  <c r="C546" i="13"/>
  <c r="P546" i="13"/>
  <c r="O543" i="13"/>
  <c r="M541" i="13"/>
  <c r="N541" i="13" s="1"/>
  <c r="C540" i="13"/>
  <c r="J540" i="13"/>
  <c r="O535" i="13"/>
  <c r="I535" i="13"/>
  <c r="L534" i="13"/>
  <c r="F533" i="13"/>
  <c r="P533" i="13"/>
  <c r="D532" i="13"/>
  <c r="I532" i="13"/>
  <c r="O532" i="13"/>
  <c r="D528" i="13"/>
  <c r="F528" i="13"/>
  <c r="I526" i="13"/>
  <c r="D526" i="13"/>
  <c r="L526" i="13"/>
  <c r="F521" i="13"/>
  <c r="I521" i="13"/>
  <c r="I518" i="13"/>
  <c r="D518" i="13"/>
  <c r="L518" i="13"/>
  <c r="P510" i="13"/>
  <c r="C507" i="13"/>
  <c r="I507" i="13"/>
  <c r="D507" i="13"/>
  <c r="L507" i="13"/>
  <c r="P507" i="13"/>
  <c r="F507" i="13"/>
  <c r="M507" i="13"/>
  <c r="G505" i="13"/>
  <c r="M505" i="13"/>
  <c r="C505" i="13"/>
  <c r="J505" i="13"/>
  <c r="D505" i="13"/>
  <c r="L505" i="13"/>
  <c r="I484" i="13"/>
  <c r="D484" i="13"/>
  <c r="O484" i="13"/>
  <c r="G473" i="13"/>
  <c r="L473" i="13"/>
  <c r="N473" i="13" s="1"/>
  <c r="O473" i="13"/>
  <c r="C473" i="13"/>
  <c r="I473" i="13"/>
  <c r="K473" i="13" s="1"/>
  <c r="P473" i="13"/>
  <c r="M469" i="13"/>
  <c r="I468" i="13"/>
  <c r="P468" i="13"/>
  <c r="D468" i="13"/>
  <c r="L468" i="13"/>
  <c r="N468" i="13" s="1"/>
  <c r="D466" i="13"/>
  <c r="C466" i="13"/>
  <c r="J466" i="13"/>
  <c r="F466" i="13"/>
  <c r="M466" i="13"/>
  <c r="K458" i="13"/>
  <c r="F429" i="13"/>
  <c r="C429" i="13"/>
  <c r="L429" i="13"/>
  <c r="M429" i="13"/>
  <c r="D429" i="13"/>
  <c r="P429" i="13"/>
  <c r="G429" i="13"/>
  <c r="P504" i="13"/>
  <c r="G504" i="13"/>
  <c r="J503" i="13"/>
  <c r="K503" i="13" s="1"/>
  <c r="P503" i="13"/>
  <c r="G497" i="13"/>
  <c r="M497" i="13"/>
  <c r="M491" i="13"/>
  <c r="F491" i="13"/>
  <c r="G489" i="13"/>
  <c r="H489" i="13" s="1"/>
  <c r="L489" i="13"/>
  <c r="N489" i="13" s="1"/>
  <c r="C482" i="13"/>
  <c r="J482" i="13"/>
  <c r="C477" i="13"/>
  <c r="I477" i="13"/>
  <c r="K477" i="13" s="1"/>
  <c r="M475" i="13"/>
  <c r="J475" i="13"/>
  <c r="D470" i="13"/>
  <c r="C470" i="13"/>
  <c r="J470" i="13"/>
  <c r="D465" i="13"/>
  <c r="J465" i="13"/>
  <c r="K465" i="13" s="1"/>
  <c r="O465" i="13"/>
  <c r="Q465" i="13" s="1"/>
  <c r="F460" i="13"/>
  <c r="O460" i="13"/>
  <c r="Q460" i="13" s="1"/>
  <c r="G458" i="13"/>
  <c r="L458" i="13"/>
  <c r="N458" i="13" s="1"/>
  <c r="G450" i="13"/>
  <c r="M450" i="13"/>
  <c r="C443" i="13"/>
  <c r="J443" i="13"/>
  <c r="G443" i="13"/>
  <c r="D442" i="13"/>
  <c r="J442" i="13"/>
  <c r="O442" i="13"/>
  <c r="I442" i="13"/>
  <c r="P442" i="13"/>
  <c r="G441" i="13"/>
  <c r="P441" i="13"/>
  <c r="D441" i="13"/>
  <c r="F524" i="13"/>
  <c r="F520" i="13"/>
  <c r="F516" i="13"/>
  <c r="L504" i="13"/>
  <c r="F503" i="13"/>
  <c r="L497" i="13"/>
  <c r="D497" i="13"/>
  <c r="D493" i="13"/>
  <c r="J493" i="13"/>
  <c r="O493" i="13"/>
  <c r="C492" i="13"/>
  <c r="L492" i="13"/>
  <c r="I491" i="13"/>
  <c r="K491" i="13" s="1"/>
  <c r="J489" i="13"/>
  <c r="K489" i="13" s="1"/>
  <c r="D489" i="13"/>
  <c r="G486" i="13"/>
  <c r="H486" i="13" s="1"/>
  <c r="J486" i="13"/>
  <c r="G482" i="13"/>
  <c r="M477" i="13"/>
  <c r="N477" i="13" s="1"/>
  <c r="F477" i="13"/>
  <c r="I476" i="13"/>
  <c r="P476" i="13"/>
  <c r="F475" i="13"/>
  <c r="O470" i="13"/>
  <c r="G470" i="13"/>
  <c r="H470" i="13" s="1"/>
  <c r="L465" i="13"/>
  <c r="N465" i="13" s="1"/>
  <c r="F465" i="13"/>
  <c r="I464" i="13"/>
  <c r="P464" i="13"/>
  <c r="H461" i="13"/>
  <c r="C461" i="13"/>
  <c r="I461" i="13"/>
  <c r="M461" i="13"/>
  <c r="I460" i="13"/>
  <c r="D458" i="13"/>
  <c r="G457" i="13"/>
  <c r="I457" i="13"/>
  <c r="G454" i="13"/>
  <c r="H454" i="13" s="1"/>
  <c r="M454" i="13"/>
  <c r="D453" i="13"/>
  <c r="M453" i="13"/>
  <c r="L450" i="13"/>
  <c r="D450" i="13"/>
  <c r="C449" i="13"/>
  <c r="L449" i="13"/>
  <c r="N449" i="13" s="1"/>
  <c r="I443" i="13"/>
  <c r="M442" i="13"/>
  <c r="F442" i="13"/>
  <c r="O441" i="13"/>
  <c r="F437" i="13"/>
  <c r="C437" i="13"/>
  <c r="I437" i="13"/>
  <c r="P437" i="13"/>
  <c r="G437" i="13"/>
  <c r="O437" i="13"/>
  <c r="F425" i="13"/>
  <c r="H425" i="13" s="1"/>
  <c r="D425" i="13"/>
  <c r="L425" i="13"/>
  <c r="I425" i="13"/>
  <c r="C425" i="13"/>
  <c r="M425" i="13"/>
  <c r="G415" i="13"/>
  <c r="F415" i="13"/>
  <c r="C415" i="13"/>
  <c r="I415" i="13"/>
  <c r="F409" i="13"/>
  <c r="D409" i="13"/>
  <c r="L409" i="13"/>
  <c r="C409" i="13"/>
  <c r="M409" i="13"/>
  <c r="G409" i="13"/>
  <c r="O409" i="13"/>
  <c r="D398" i="13"/>
  <c r="J398" i="13"/>
  <c r="C398" i="13"/>
  <c r="P398" i="13"/>
  <c r="F398" i="13"/>
  <c r="L398" i="13"/>
  <c r="H459" i="13"/>
  <c r="D446" i="13"/>
  <c r="I446" i="13"/>
  <c r="K446" i="13" s="1"/>
  <c r="M446" i="13"/>
  <c r="C427" i="13"/>
  <c r="F427" i="13"/>
  <c r="O422" i="13"/>
  <c r="G418" i="13"/>
  <c r="L418" i="13"/>
  <c r="D408" i="13"/>
  <c r="P408" i="13"/>
  <c r="P406" i="13"/>
  <c r="G402" i="13"/>
  <c r="M402" i="13"/>
  <c r="P396" i="13"/>
  <c r="C422" i="13"/>
  <c r="I422" i="13"/>
  <c r="M422" i="13"/>
  <c r="C411" i="13"/>
  <c r="J411" i="13"/>
  <c r="K411" i="13" s="1"/>
  <c r="C406" i="13"/>
  <c r="I406" i="13"/>
  <c r="D394" i="13"/>
  <c r="C394" i="13"/>
  <c r="J394" i="13"/>
  <c r="D580" i="13"/>
  <c r="L580" i="13"/>
  <c r="P580" i="13"/>
  <c r="F574" i="13"/>
  <c r="J574" i="13"/>
  <c r="C569" i="13"/>
  <c r="G569" i="13"/>
  <c r="O569" i="13"/>
  <c r="D564" i="13"/>
  <c r="L564" i="13"/>
  <c r="P564" i="13"/>
  <c r="F558" i="13"/>
  <c r="J558" i="13"/>
  <c r="C553" i="13"/>
  <c r="G553" i="13"/>
  <c r="O553" i="13"/>
  <c r="F542" i="13"/>
  <c r="J542" i="13"/>
  <c r="C537" i="13"/>
  <c r="G537" i="13"/>
  <c r="H537" i="13" s="1"/>
  <c r="O537" i="13"/>
  <c r="I565" i="13"/>
  <c r="D565" i="13"/>
  <c r="O564" i="13"/>
  <c r="J564" i="13"/>
  <c r="F562" i="13"/>
  <c r="H562" i="13" s="1"/>
  <c r="J562" i="13"/>
  <c r="I560" i="13"/>
  <c r="K560" i="13" s="1"/>
  <c r="C560" i="13"/>
  <c r="O558" i="13"/>
  <c r="Q558" i="13" s="1"/>
  <c r="I558" i="13"/>
  <c r="D558" i="13"/>
  <c r="C557" i="13"/>
  <c r="E557" i="13" s="1"/>
  <c r="G557" i="13"/>
  <c r="H557" i="13" s="1"/>
  <c r="O557" i="13"/>
  <c r="M554" i="13"/>
  <c r="C554" i="13"/>
  <c r="P553" i="13"/>
  <c r="J553" i="13"/>
  <c r="D552" i="13"/>
  <c r="L552" i="13"/>
  <c r="P552" i="13"/>
  <c r="I549" i="13"/>
  <c r="D549" i="13"/>
  <c r="O548" i="13"/>
  <c r="F546" i="13"/>
  <c r="J546" i="13"/>
  <c r="I544" i="13"/>
  <c r="C544" i="13"/>
  <c r="O542" i="13"/>
  <c r="Q542" i="13" s="1"/>
  <c r="I542" i="13"/>
  <c r="D542" i="13"/>
  <c r="C541" i="13"/>
  <c r="G541" i="13"/>
  <c r="O541" i="13"/>
  <c r="M538" i="13"/>
  <c r="C538" i="13"/>
  <c r="E538" i="13" s="1"/>
  <c r="P537" i="13"/>
  <c r="J537" i="13"/>
  <c r="D536" i="13"/>
  <c r="L536" i="13"/>
  <c r="N536" i="13" s="1"/>
  <c r="P536" i="13"/>
  <c r="L530" i="13"/>
  <c r="D530" i="13"/>
  <c r="C585" i="13"/>
  <c r="G585" i="13"/>
  <c r="H585" i="13" s="1"/>
  <c r="O585" i="13"/>
  <c r="L553" i="13"/>
  <c r="F553" i="13"/>
  <c r="D548" i="13"/>
  <c r="L548" i="13"/>
  <c r="P548" i="13"/>
  <c r="C533" i="13"/>
  <c r="G533" i="13"/>
  <c r="O533" i="13"/>
  <c r="D533" i="13"/>
  <c r="L533" i="13"/>
  <c r="C529" i="13"/>
  <c r="G529" i="13"/>
  <c r="H529" i="13" s="1"/>
  <c r="O529" i="13"/>
  <c r="D529" i="13"/>
  <c r="L529" i="13"/>
  <c r="P529" i="13"/>
  <c r="C525" i="13"/>
  <c r="G525" i="13"/>
  <c r="O525" i="13"/>
  <c r="D525" i="13"/>
  <c r="L525" i="13"/>
  <c r="P525" i="13"/>
  <c r="C521" i="13"/>
  <c r="G521" i="13"/>
  <c r="O521" i="13"/>
  <c r="D521" i="13"/>
  <c r="L521" i="13"/>
  <c r="P521" i="13"/>
  <c r="C517" i="13"/>
  <c r="G517" i="13"/>
  <c r="O517" i="13"/>
  <c r="D517" i="13"/>
  <c r="L517" i="13"/>
  <c r="P517" i="13"/>
  <c r="C513" i="13"/>
  <c r="G513" i="13"/>
  <c r="O513" i="13"/>
  <c r="M513" i="13"/>
  <c r="N513" i="13" s="1"/>
  <c r="D513" i="13"/>
  <c r="I513" i="13"/>
  <c r="J513" i="13"/>
  <c r="P513" i="13"/>
  <c r="C495" i="13"/>
  <c r="G495" i="13"/>
  <c r="O495" i="13"/>
  <c r="M495" i="13"/>
  <c r="D495" i="13"/>
  <c r="I495" i="13"/>
  <c r="L495" i="13"/>
  <c r="P495" i="13"/>
  <c r="F495" i="13"/>
  <c r="C483" i="13"/>
  <c r="G483" i="13"/>
  <c r="O483" i="13"/>
  <c r="D483" i="13"/>
  <c r="I483" i="13"/>
  <c r="J483" i="13"/>
  <c r="P483" i="13"/>
  <c r="M483" i="13"/>
  <c r="F483" i="13"/>
  <c r="C395" i="13"/>
  <c r="G395" i="13"/>
  <c r="O395" i="13"/>
  <c r="D395" i="13"/>
  <c r="L395" i="13"/>
  <c r="P395" i="13"/>
  <c r="J395" i="13"/>
  <c r="M395" i="13"/>
  <c r="F395" i="13"/>
  <c r="I395" i="13"/>
  <c r="M586" i="13"/>
  <c r="C586" i="13"/>
  <c r="P585" i="13"/>
  <c r="J585" i="13"/>
  <c r="D584" i="13"/>
  <c r="L584" i="13"/>
  <c r="P584" i="13"/>
  <c r="I581" i="13"/>
  <c r="D581" i="13"/>
  <c r="O580" i="13"/>
  <c r="J580" i="13"/>
  <c r="F578" i="13"/>
  <c r="J578" i="13"/>
  <c r="I576" i="13"/>
  <c r="C576" i="13"/>
  <c r="O574" i="13"/>
  <c r="Q574" i="13" s="1"/>
  <c r="I574" i="13"/>
  <c r="D574" i="13"/>
  <c r="C573" i="13"/>
  <c r="G573" i="13"/>
  <c r="O573" i="13"/>
  <c r="M570" i="13"/>
  <c r="C570" i="13"/>
  <c r="P569" i="13"/>
  <c r="J569" i="13"/>
  <c r="D568" i="13"/>
  <c r="E568" i="13" s="1"/>
  <c r="L568" i="13"/>
  <c r="P568" i="13"/>
  <c r="L586" i="13"/>
  <c r="I585" i="13"/>
  <c r="D585" i="13"/>
  <c r="O584" i="13"/>
  <c r="J584" i="13"/>
  <c r="F582" i="13"/>
  <c r="H582" i="13" s="1"/>
  <c r="J582" i="13"/>
  <c r="I580" i="13"/>
  <c r="C580" i="13"/>
  <c r="O578" i="13"/>
  <c r="I578" i="13"/>
  <c r="D578" i="13"/>
  <c r="E578" i="13" s="1"/>
  <c r="C577" i="13"/>
  <c r="G577" i="13"/>
  <c r="O577" i="13"/>
  <c r="M576" i="13"/>
  <c r="M574" i="13"/>
  <c r="C574" i="13"/>
  <c r="P573" i="13"/>
  <c r="J573" i="13"/>
  <c r="K573" i="13" s="1"/>
  <c r="D572" i="13"/>
  <c r="E572" i="13" s="1"/>
  <c r="L572" i="13"/>
  <c r="P572" i="13"/>
  <c r="Q572" i="13" s="1"/>
  <c r="L570" i="13"/>
  <c r="I569" i="13"/>
  <c r="D569" i="13"/>
  <c r="O568" i="13"/>
  <c r="J568" i="13"/>
  <c r="K568" i="13" s="1"/>
  <c r="F566" i="13"/>
  <c r="H566" i="13" s="1"/>
  <c r="J566" i="13"/>
  <c r="K566" i="13" s="1"/>
  <c r="I564" i="13"/>
  <c r="C564" i="13"/>
  <c r="O562" i="13"/>
  <c r="I562" i="13"/>
  <c r="D562" i="13"/>
  <c r="C561" i="13"/>
  <c r="E561" i="13" s="1"/>
  <c r="G561" i="13"/>
  <c r="O561" i="13"/>
  <c r="Q561" i="13" s="1"/>
  <c r="M560" i="13"/>
  <c r="M558" i="13"/>
  <c r="C558" i="13"/>
  <c r="P557" i="13"/>
  <c r="J557" i="13"/>
  <c r="K557" i="13" s="1"/>
  <c r="D556" i="13"/>
  <c r="L556" i="13"/>
  <c r="N556" i="13" s="1"/>
  <c r="P556" i="13"/>
  <c r="Q556" i="13" s="1"/>
  <c r="L554" i="13"/>
  <c r="I553" i="13"/>
  <c r="D553" i="13"/>
  <c r="O552" i="13"/>
  <c r="J552" i="13"/>
  <c r="F550" i="13"/>
  <c r="J550" i="13"/>
  <c r="I548" i="13"/>
  <c r="C548" i="13"/>
  <c r="O546" i="13"/>
  <c r="Q546" i="13" s="1"/>
  <c r="I546" i="13"/>
  <c r="D546" i="13"/>
  <c r="C545" i="13"/>
  <c r="G545" i="13"/>
  <c r="H545" i="13" s="1"/>
  <c r="O545" i="13"/>
  <c r="M544" i="13"/>
  <c r="M542" i="13"/>
  <c r="C542" i="13"/>
  <c r="P541" i="13"/>
  <c r="J541" i="13"/>
  <c r="D540" i="13"/>
  <c r="L540" i="13"/>
  <c r="P540" i="13"/>
  <c r="L538" i="13"/>
  <c r="I537" i="13"/>
  <c r="D537" i="13"/>
  <c r="O536" i="13"/>
  <c r="J536" i="13"/>
  <c r="F534" i="13"/>
  <c r="J534" i="13"/>
  <c r="K534" i="13" s="1"/>
  <c r="M533" i="13"/>
  <c r="M529" i="13"/>
  <c r="M525" i="13"/>
  <c r="M521" i="13"/>
  <c r="M517" i="13"/>
  <c r="F513" i="13"/>
  <c r="F500" i="13"/>
  <c r="J500" i="13"/>
  <c r="K500" i="13" s="1"/>
  <c r="G500" i="13"/>
  <c r="L500" i="13"/>
  <c r="C500" i="13"/>
  <c r="M500" i="13"/>
  <c r="D500" i="13"/>
  <c r="O500" i="13"/>
  <c r="P500" i="13"/>
  <c r="J495" i="13"/>
  <c r="L483" i="13"/>
  <c r="C463" i="13"/>
  <c r="G463" i="13"/>
  <c r="O463" i="13"/>
  <c r="D463" i="13"/>
  <c r="L463" i="13"/>
  <c r="P463" i="13"/>
  <c r="J463" i="13"/>
  <c r="M463" i="13"/>
  <c r="F463" i="13"/>
  <c r="I463" i="13"/>
  <c r="F586" i="13"/>
  <c r="H586" i="13" s="1"/>
  <c r="J586" i="13"/>
  <c r="K586" i="13" s="1"/>
  <c r="M585" i="13"/>
  <c r="C581" i="13"/>
  <c r="G581" i="13"/>
  <c r="O581" i="13"/>
  <c r="M580" i="13"/>
  <c r="G580" i="13"/>
  <c r="H580" i="13" s="1"/>
  <c r="D576" i="13"/>
  <c r="E576" i="13" s="1"/>
  <c r="L576" i="13"/>
  <c r="P576" i="13"/>
  <c r="L574" i="13"/>
  <c r="G574" i="13"/>
  <c r="H574" i="13" s="1"/>
  <c r="F570" i="13"/>
  <c r="J570" i="13"/>
  <c r="K570" i="13" s="1"/>
  <c r="M569" i="13"/>
  <c r="C565" i="13"/>
  <c r="G565" i="13"/>
  <c r="O565" i="13"/>
  <c r="M564" i="13"/>
  <c r="G564" i="13"/>
  <c r="H564" i="13" s="1"/>
  <c r="K561" i="13"/>
  <c r="D560" i="13"/>
  <c r="L560" i="13"/>
  <c r="P560" i="13"/>
  <c r="Q560" i="13" s="1"/>
  <c r="L558" i="13"/>
  <c r="G558" i="13"/>
  <c r="F554" i="13"/>
  <c r="J554" i="13"/>
  <c r="K554" i="13" s="1"/>
  <c r="M553" i="13"/>
  <c r="C549" i="13"/>
  <c r="G549" i="13"/>
  <c r="H549" i="13" s="1"/>
  <c r="O549" i="13"/>
  <c r="M548" i="13"/>
  <c r="G548" i="13"/>
  <c r="H548" i="13" s="1"/>
  <c r="K545" i="13"/>
  <c r="D544" i="13"/>
  <c r="L544" i="13"/>
  <c r="P544" i="13"/>
  <c r="Q544" i="13" s="1"/>
  <c r="L542" i="13"/>
  <c r="G542" i="13"/>
  <c r="F538" i="13"/>
  <c r="J538" i="13"/>
  <c r="K538" i="13" s="1"/>
  <c r="M537" i="13"/>
  <c r="J533" i="13"/>
  <c r="K533" i="13" s="1"/>
  <c r="F530" i="13"/>
  <c r="J530" i="13"/>
  <c r="C530" i="13"/>
  <c r="G530" i="13"/>
  <c r="O530" i="13"/>
  <c r="J529" i="13"/>
  <c r="F526" i="13"/>
  <c r="J526" i="13"/>
  <c r="C526" i="13"/>
  <c r="E526" i="13" s="1"/>
  <c r="G526" i="13"/>
  <c r="O526" i="13"/>
  <c r="J525" i="13"/>
  <c r="F522" i="13"/>
  <c r="J522" i="13"/>
  <c r="C522" i="13"/>
  <c r="G522" i="13"/>
  <c r="O522" i="13"/>
  <c r="J521" i="13"/>
  <c r="E520" i="13"/>
  <c r="F518" i="13"/>
  <c r="J518" i="13"/>
  <c r="K518" i="13" s="1"/>
  <c r="C518" i="13"/>
  <c r="G518" i="13"/>
  <c r="O518" i="13"/>
  <c r="Q518" i="13" s="1"/>
  <c r="J517" i="13"/>
  <c r="D508" i="13"/>
  <c r="L508" i="13"/>
  <c r="P508" i="13"/>
  <c r="G508" i="13"/>
  <c r="H508" i="13" s="1"/>
  <c r="M508" i="13"/>
  <c r="C508" i="13"/>
  <c r="I508" i="13"/>
  <c r="J508" i="13"/>
  <c r="O508" i="13"/>
  <c r="C471" i="13"/>
  <c r="G471" i="13"/>
  <c r="O471" i="13"/>
  <c r="D471" i="13"/>
  <c r="J471" i="13"/>
  <c r="P471" i="13"/>
  <c r="L471" i="13"/>
  <c r="F471" i="13"/>
  <c r="M471" i="13"/>
  <c r="I471" i="13"/>
  <c r="M514" i="13"/>
  <c r="C514" i="13"/>
  <c r="D512" i="13"/>
  <c r="E512" i="13" s="1"/>
  <c r="L512" i="13"/>
  <c r="N512" i="13" s="1"/>
  <c r="P512" i="13"/>
  <c r="I509" i="13"/>
  <c r="D509" i="13"/>
  <c r="F506" i="13"/>
  <c r="J506" i="13"/>
  <c r="F499" i="13"/>
  <c r="F494" i="13"/>
  <c r="P488" i="13"/>
  <c r="F484" i="13"/>
  <c r="J484" i="13"/>
  <c r="G484" i="13"/>
  <c r="L484" i="13"/>
  <c r="C484" i="13"/>
  <c r="M484" i="13"/>
  <c r="C479" i="13"/>
  <c r="G479" i="13"/>
  <c r="H479" i="13" s="1"/>
  <c r="O479" i="13"/>
  <c r="M479" i="13"/>
  <c r="D479" i="13"/>
  <c r="I479" i="13"/>
  <c r="J479" i="13"/>
  <c r="P479" i="13"/>
  <c r="D474" i="13"/>
  <c r="L474" i="13"/>
  <c r="P474" i="13"/>
  <c r="G474" i="13"/>
  <c r="H474" i="13" s="1"/>
  <c r="M474" i="13"/>
  <c r="C474" i="13"/>
  <c r="I474" i="13"/>
  <c r="J474" i="13"/>
  <c r="O474" i="13"/>
  <c r="C456" i="13"/>
  <c r="G456" i="13"/>
  <c r="O456" i="13"/>
  <c r="M456" i="13"/>
  <c r="D456" i="13"/>
  <c r="I456" i="13"/>
  <c r="J456" i="13"/>
  <c r="P456" i="13"/>
  <c r="F456" i="13"/>
  <c r="L456" i="13"/>
  <c r="P532" i="13"/>
  <c r="L532" i="13"/>
  <c r="P528" i="13"/>
  <c r="L528" i="13"/>
  <c r="N528" i="13" s="1"/>
  <c r="P524" i="13"/>
  <c r="Q524" i="13" s="1"/>
  <c r="L524" i="13"/>
  <c r="P520" i="13"/>
  <c r="L520" i="13"/>
  <c r="P516" i="13"/>
  <c r="L516" i="13"/>
  <c r="L514" i="13"/>
  <c r="O512" i="13"/>
  <c r="J512" i="13"/>
  <c r="F510" i="13"/>
  <c r="J510" i="13"/>
  <c r="O506" i="13"/>
  <c r="I506" i="13"/>
  <c r="D506" i="13"/>
  <c r="D502" i="13"/>
  <c r="L502" i="13"/>
  <c r="P502" i="13"/>
  <c r="G502" i="13"/>
  <c r="H502" i="13" s="1"/>
  <c r="M502" i="13"/>
  <c r="D490" i="13"/>
  <c r="L490" i="13"/>
  <c r="P490" i="13"/>
  <c r="Q490" i="13" s="1"/>
  <c r="G490" i="13"/>
  <c r="H490" i="13" s="1"/>
  <c r="M490" i="13"/>
  <c r="C490" i="13"/>
  <c r="I490" i="13"/>
  <c r="K490" i="13" s="1"/>
  <c r="P484" i="13"/>
  <c r="Q484" i="13" s="1"/>
  <c r="C467" i="13"/>
  <c r="G467" i="13"/>
  <c r="O467" i="13"/>
  <c r="D467" i="13"/>
  <c r="L467" i="13"/>
  <c r="P467" i="13"/>
  <c r="J467" i="13"/>
  <c r="K467" i="13" s="1"/>
  <c r="M467" i="13"/>
  <c r="F467" i="13"/>
  <c r="F514" i="13"/>
  <c r="J514" i="13"/>
  <c r="C509" i="13"/>
  <c r="G509" i="13"/>
  <c r="O509" i="13"/>
  <c r="Q509" i="13" s="1"/>
  <c r="F504" i="13"/>
  <c r="J504" i="13"/>
  <c r="D504" i="13"/>
  <c r="I504" i="13"/>
  <c r="O504" i="13"/>
  <c r="C499" i="13"/>
  <c r="G499" i="13"/>
  <c r="O499" i="13"/>
  <c r="D499" i="13"/>
  <c r="I499" i="13"/>
  <c r="J499" i="13"/>
  <c r="P499" i="13"/>
  <c r="D494" i="13"/>
  <c r="L494" i="13"/>
  <c r="P494" i="13"/>
  <c r="C494" i="13"/>
  <c r="I494" i="13"/>
  <c r="J494" i="13"/>
  <c r="O494" i="13"/>
  <c r="F488" i="13"/>
  <c r="J488" i="13"/>
  <c r="C488" i="13"/>
  <c r="M488" i="13"/>
  <c r="D488" i="13"/>
  <c r="I488" i="13"/>
  <c r="O488" i="13"/>
  <c r="D478" i="13"/>
  <c r="L478" i="13"/>
  <c r="P478" i="13"/>
  <c r="F472" i="13"/>
  <c r="J472" i="13"/>
  <c r="C440" i="13"/>
  <c r="G440" i="13"/>
  <c r="O440" i="13"/>
  <c r="M440" i="13"/>
  <c r="D440" i="13"/>
  <c r="I440" i="13"/>
  <c r="J440" i="13"/>
  <c r="P440" i="13"/>
  <c r="C435" i="13"/>
  <c r="G435" i="13"/>
  <c r="O435" i="13"/>
  <c r="D435" i="13"/>
  <c r="L435" i="13"/>
  <c r="P435" i="13"/>
  <c r="J435" i="13"/>
  <c r="M435" i="13"/>
  <c r="F435" i="13"/>
  <c r="F432" i="13"/>
  <c r="J432" i="13"/>
  <c r="C432" i="13"/>
  <c r="G432" i="13"/>
  <c r="O432" i="13"/>
  <c r="I432" i="13"/>
  <c r="D432" i="13"/>
  <c r="E432" i="13" s="1"/>
  <c r="L432" i="13"/>
  <c r="M432" i="13"/>
  <c r="C503" i="13"/>
  <c r="E503" i="13" s="1"/>
  <c r="G503" i="13"/>
  <c r="O503" i="13"/>
  <c r="Q503" i="13" s="1"/>
  <c r="D498" i="13"/>
  <c r="E498" i="13" s="1"/>
  <c r="L498" i="13"/>
  <c r="P498" i="13"/>
  <c r="L496" i="13"/>
  <c r="F492" i="13"/>
  <c r="H492" i="13" s="1"/>
  <c r="J492" i="13"/>
  <c r="K492" i="13" s="1"/>
  <c r="C487" i="13"/>
  <c r="G487" i="13"/>
  <c r="O487" i="13"/>
  <c r="M486" i="13"/>
  <c r="D482" i="13"/>
  <c r="L482" i="13"/>
  <c r="P482" i="13"/>
  <c r="L480" i="13"/>
  <c r="O478" i="13"/>
  <c r="J478" i="13"/>
  <c r="F476" i="13"/>
  <c r="J476" i="13"/>
  <c r="O472" i="13"/>
  <c r="Q472" i="13" s="1"/>
  <c r="I472" i="13"/>
  <c r="D472" i="13"/>
  <c r="L440" i="13"/>
  <c r="P432" i="13"/>
  <c r="D419" i="13"/>
  <c r="L419" i="13"/>
  <c r="P419" i="13"/>
  <c r="G419" i="13"/>
  <c r="M419" i="13"/>
  <c r="C419" i="13"/>
  <c r="I419" i="13"/>
  <c r="J419" i="13"/>
  <c r="O419" i="13"/>
  <c r="F419" i="13"/>
  <c r="F413" i="13"/>
  <c r="J413" i="13"/>
  <c r="G413" i="13"/>
  <c r="L413" i="13"/>
  <c r="C413" i="13"/>
  <c r="M413" i="13"/>
  <c r="D413" i="13"/>
  <c r="I413" i="13"/>
  <c r="O413" i="13"/>
  <c r="Q413" i="13" s="1"/>
  <c r="F496" i="13"/>
  <c r="J496" i="13"/>
  <c r="K496" i="13" s="1"/>
  <c r="C491" i="13"/>
  <c r="G491" i="13"/>
  <c r="O491" i="13"/>
  <c r="D486" i="13"/>
  <c r="L486" i="13"/>
  <c r="P486" i="13"/>
  <c r="Q486" i="13" s="1"/>
  <c r="F480" i="13"/>
  <c r="J480" i="13"/>
  <c r="K480" i="13" s="1"/>
  <c r="I478" i="13"/>
  <c r="C478" i="13"/>
  <c r="C475" i="13"/>
  <c r="G475" i="13"/>
  <c r="O475" i="13"/>
  <c r="M472" i="13"/>
  <c r="C472" i="13"/>
  <c r="F468" i="13"/>
  <c r="J468" i="13"/>
  <c r="C468" i="13"/>
  <c r="G468" i="13"/>
  <c r="O468" i="13"/>
  <c r="Q468" i="13" s="1"/>
  <c r="F464" i="13"/>
  <c r="J464" i="13"/>
  <c r="C464" i="13"/>
  <c r="E464" i="13" s="1"/>
  <c r="G464" i="13"/>
  <c r="O464" i="13"/>
  <c r="D451" i="13"/>
  <c r="L451" i="13"/>
  <c r="P451" i="13"/>
  <c r="G451" i="13"/>
  <c r="H451" i="13" s="1"/>
  <c r="M451" i="13"/>
  <c r="C451" i="13"/>
  <c r="I451" i="13"/>
  <c r="J451" i="13"/>
  <c r="O451" i="13"/>
  <c r="F445" i="13"/>
  <c r="J445" i="13"/>
  <c r="G445" i="13"/>
  <c r="L445" i="13"/>
  <c r="C445" i="13"/>
  <c r="M445" i="13"/>
  <c r="D445" i="13"/>
  <c r="I445" i="13"/>
  <c r="O445" i="13"/>
  <c r="Q445" i="13" s="1"/>
  <c r="F440" i="13"/>
  <c r="I435" i="13"/>
  <c r="F424" i="13"/>
  <c r="J424" i="13"/>
  <c r="C424" i="13"/>
  <c r="G424" i="13"/>
  <c r="O424" i="13"/>
  <c r="D424" i="13"/>
  <c r="L424" i="13"/>
  <c r="N424" i="13" s="1"/>
  <c r="P424" i="13"/>
  <c r="I424" i="13"/>
  <c r="C460" i="13"/>
  <c r="G460" i="13"/>
  <c r="M457" i="13"/>
  <c r="C457" i="13"/>
  <c r="E457" i="13" s="1"/>
  <c r="D455" i="13"/>
  <c r="L455" i="13"/>
  <c r="N455" i="13" s="1"/>
  <c r="P455" i="13"/>
  <c r="I452" i="13"/>
  <c r="D452" i="13"/>
  <c r="F449" i="13"/>
  <c r="H449" i="13" s="1"/>
  <c r="J449" i="13"/>
  <c r="I447" i="13"/>
  <c r="C447" i="13"/>
  <c r="C444" i="13"/>
  <c r="G444" i="13"/>
  <c r="O444" i="13"/>
  <c r="M441" i="13"/>
  <c r="C441" i="13"/>
  <c r="D439" i="13"/>
  <c r="L439" i="13"/>
  <c r="P439" i="13"/>
  <c r="L436" i="13"/>
  <c r="D436" i="13"/>
  <c r="C431" i="13"/>
  <c r="G431" i="13"/>
  <c r="O431" i="13"/>
  <c r="D431" i="13"/>
  <c r="L431" i="13"/>
  <c r="P431" i="13"/>
  <c r="F428" i="13"/>
  <c r="J428" i="13"/>
  <c r="C428" i="13"/>
  <c r="G428" i="13"/>
  <c r="O428" i="13"/>
  <c r="C407" i="13"/>
  <c r="G407" i="13"/>
  <c r="O407" i="13"/>
  <c r="D407" i="13"/>
  <c r="L407" i="13"/>
  <c r="P407" i="13"/>
  <c r="J407" i="13"/>
  <c r="K407" i="13" s="1"/>
  <c r="M407" i="13"/>
  <c r="F407" i="13"/>
  <c r="F404" i="13"/>
  <c r="J404" i="13"/>
  <c r="C404" i="13"/>
  <c r="G404" i="13"/>
  <c r="O404" i="13"/>
  <c r="Q404" i="13" s="1"/>
  <c r="I404" i="13"/>
  <c r="D404" i="13"/>
  <c r="E404" i="13" s="1"/>
  <c r="L404" i="13"/>
  <c r="M404" i="13"/>
  <c r="P470" i="13"/>
  <c r="L470" i="13"/>
  <c r="P466" i="13"/>
  <c r="Q466" i="13" s="1"/>
  <c r="L466" i="13"/>
  <c r="P462" i="13"/>
  <c r="L462" i="13"/>
  <c r="J460" i="13"/>
  <c r="D459" i="13"/>
  <c r="E459" i="13" s="1"/>
  <c r="L459" i="13"/>
  <c r="N459" i="13" s="1"/>
  <c r="P459" i="13"/>
  <c r="L457" i="13"/>
  <c r="O455" i="13"/>
  <c r="J455" i="13"/>
  <c r="K455" i="13" s="1"/>
  <c r="F453" i="13"/>
  <c r="J453" i="13"/>
  <c r="K453" i="13" s="1"/>
  <c r="O449" i="13"/>
  <c r="I449" i="13"/>
  <c r="D449" i="13"/>
  <c r="E449" i="13" s="1"/>
  <c r="C448" i="13"/>
  <c r="E448" i="13" s="1"/>
  <c r="G448" i="13"/>
  <c r="O448" i="13"/>
  <c r="M447" i="13"/>
  <c r="P444" i="13"/>
  <c r="J444" i="13"/>
  <c r="D443" i="13"/>
  <c r="L443" i="13"/>
  <c r="P443" i="13"/>
  <c r="L441" i="13"/>
  <c r="O439" i="13"/>
  <c r="J439" i="13"/>
  <c r="K439" i="13" s="1"/>
  <c r="F431" i="13"/>
  <c r="M428" i="13"/>
  <c r="Q426" i="13"/>
  <c r="F457" i="13"/>
  <c r="J457" i="13"/>
  <c r="C452" i="13"/>
  <c r="G452" i="13"/>
  <c r="O452" i="13"/>
  <c r="D447" i="13"/>
  <c r="L447" i="13"/>
  <c r="P447" i="13"/>
  <c r="F441" i="13"/>
  <c r="J441" i="13"/>
  <c r="K441" i="13" s="1"/>
  <c r="F436" i="13"/>
  <c r="J436" i="13"/>
  <c r="C436" i="13"/>
  <c r="G436" i="13"/>
  <c r="O436" i="13"/>
  <c r="Q433" i="13"/>
  <c r="F417" i="13"/>
  <c r="J417" i="13"/>
  <c r="C412" i="13"/>
  <c r="G412" i="13"/>
  <c r="O412" i="13"/>
  <c r="C403" i="13"/>
  <c r="G403" i="13"/>
  <c r="O403" i="13"/>
  <c r="D403" i="13"/>
  <c r="L403" i="13"/>
  <c r="P403" i="13"/>
  <c r="F400" i="13"/>
  <c r="J400" i="13"/>
  <c r="C400" i="13"/>
  <c r="G400" i="13"/>
  <c r="O400" i="13"/>
  <c r="J437" i="13"/>
  <c r="J433" i="13"/>
  <c r="J429" i="13"/>
  <c r="P427" i="13"/>
  <c r="L427" i="13"/>
  <c r="D427" i="13"/>
  <c r="J425" i="13"/>
  <c r="P423" i="13"/>
  <c r="L423" i="13"/>
  <c r="D423" i="13"/>
  <c r="J421" i="13"/>
  <c r="O420" i="13"/>
  <c r="G420" i="13"/>
  <c r="O417" i="13"/>
  <c r="I417" i="13"/>
  <c r="D417" i="13"/>
  <c r="C416" i="13"/>
  <c r="G416" i="13"/>
  <c r="O416" i="13"/>
  <c r="M415" i="13"/>
  <c r="P412" i="13"/>
  <c r="Q412" i="13" s="1"/>
  <c r="J412" i="13"/>
  <c r="D411" i="13"/>
  <c r="L411" i="13"/>
  <c r="P411" i="13"/>
  <c r="F403" i="13"/>
  <c r="M400" i="13"/>
  <c r="C399" i="13"/>
  <c r="G399" i="13"/>
  <c r="O399" i="13"/>
  <c r="D399" i="13"/>
  <c r="L399" i="13"/>
  <c r="P399" i="13"/>
  <c r="O427" i="13"/>
  <c r="G427" i="13"/>
  <c r="O423" i="13"/>
  <c r="G423" i="13"/>
  <c r="M417" i="13"/>
  <c r="N417" i="13" s="1"/>
  <c r="C417" i="13"/>
  <c r="D415" i="13"/>
  <c r="L415" i="13"/>
  <c r="P415" i="13"/>
  <c r="I412" i="13"/>
  <c r="D412" i="13"/>
  <c r="F408" i="13"/>
  <c r="J408" i="13"/>
  <c r="C408" i="13"/>
  <c r="G408" i="13"/>
  <c r="O408" i="13"/>
  <c r="M403" i="13"/>
  <c r="L400" i="13"/>
  <c r="D400" i="13"/>
  <c r="F399" i="13"/>
  <c r="F396" i="13"/>
  <c r="J396" i="13"/>
  <c r="K396" i="13" s="1"/>
  <c r="C396" i="13"/>
  <c r="G396" i="13"/>
  <c r="O396" i="13"/>
  <c r="J409" i="13"/>
  <c r="J405" i="13"/>
  <c r="J401" i="13"/>
  <c r="A364" i="13"/>
  <c r="J364" i="13" s="1"/>
  <c r="B364" i="13"/>
  <c r="A365" i="13"/>
  <c r="D365" i="13" s="1"/>
  <c r="B365" i="13"/>
  <c r="A366" i="13"/>
  <c r="F366" i="13" s="1"/>
  <c r="B366" i="13"/>
  <c r="A367" i="13"/>
  <c r="P367" i="13" s="1"/>
  <c r="B367" i="13"/>
  <c r="A368" i="13"/>
  <c r="B368" i="13"/>
  <c r="A369" i="13"/>
  <c r="D369" i="13" s="1"/>
  <c r="B369" i="13"/>
  <c r="A370" i="13"/>
  <c r="B370" i="13"/>
  <c r="A371" i="13"/>
  <c r="P371" i="13" s="1"/>
  <c r="B371" i="13"/>
  <c r="A372" i="13"/>
  <c r="D372" i="13" s="1"/>
  <c r="B372" i="13"/>
  <c r="A373" i="13"/>
  <c r="F373" i="13" s="1"/>
  <c r="B373" i="13"/>
  <c r="A374" i="13"/>
  <c r="J374" i="13" s="1"/>
  <c r="B374" i="13"/>
  <c r="A375" i="13"/>
  <c r="P375" i="13" s="1"/>
  <c r="B375" i="13"/>
  <c r="A376" i="13"/>
  <c r="D376" i="13" s="1"/>
  <c r="B376" i="13"/>
  <c r="A377" i="13"/>
  <c r="G377" i="13" s="1"/>
  <c r="B377" i="13"/>
  <c r="A378" i="13"/>
  <c r="F378" i="13" s="1"/>
  <c r="B378" i="13"/>
  <c r="A379" i="13"/>
  <c r="P379" i="13" s="1"/>
  <c r="B379" i="13"/>
  <c r="A380" i="13"/>
  <c r="J380" i="13" s="1"/>
  <c r="B380" i="13"/>
  <c r="A381" i="13"/>
  <c r="F381" i="13" s="1"/>
  <c r="B381" i="13"/>
  <c r="A382" i="13"/>
  <c r="I382" i="13" s="1"/>
  <c r="B382" i="13"/>
  <c r="A383" i="13"/>
  <c r="P383" i="13" s="1"/>
  <c r="B383" i="13"/>
  <c r="A384" i="13"/>
  <c r="J384" i="13" s="1"/>
  <c r="B384" i="13"/>
  <c r="A385" i="13"/>
  <c r="F385" i="13" s="1"/>
  <c r="B385" i="13"/>
  <c r="A386" i="13"/>
  <c r="D386" i="13" s="1"/>
  <c r="B386" i="13"/>
  <c r="A387" i="13"/>
  <c r="L387" i="13" s="1"/>
  <c r="B387" i="13"/>
  <c r="A388" i="13"/>
  <c r="D388" i="13" s="1"/>
  <c r="B388" i="13"/>
  <c r="A389" i="13"/>
  <c r="B389" i="13"/>
  <c r="A390" i="13"/>
  <c r="B390" i="13"/>
  <c r="A391" i="13"/>
  <c r="B391" i="13"/>
  <c r="A392" i="13"/>
  <c r="F392" i="13" s="1"/>
  <c r="B392" i="13"/>
  <c r="W76" i="6"/>
  <c r="X76" i="6"/>
  <c r="Y76" i="6"/>
  <c r="Z76" i="6"/>
  <c r="AA76" i="6"/>
  <c r="W77" i="6"/>
  <c r="X77" i="6"/>
  <c r="Y77" i="6"/>
  <c r="Z77" i="6"/>
  <c r="AA77" i="6"/>
  <c r="W78" i="6"/>
  <c r="X78" i="6"/>
  <c r="Y78" i="6"/>
  <c r="Z78" i="6"/>
  <c r="AA78" i="6"/>
  <c r="W79" i="6"/>
  <c r="X79" i="6"/>
  <c r="Y79" i="6"/>
  <c r="Z79" i="6"/>
  <c r="AA79" i="6"/>
  <c r="W80" i="6"/>
  <c r="X80" i="6"/>
  <c r="Y80" i="6"/>
  <c r="Z80" i="6"/>
  <c r="AA80" i="6"/>
  <c r="W81" i="6"/>
  <c r="X81" i="6"/>
  <c r="Y81" i="6"/>
  <c r="Z81" i="6"/>
  <c r="AA81" i="6"/>
  <c r="W76" i="5"/>
  <c r="X76" i="5"/>
  <c r="Y76" i="5"/>
  <c r="Z76" i="5"/>
  <c r="AA76" i="5"/>
  <c r="W77" i="5"/>
  <c r="X77" i="5"/>
  <c r="Y77" i="5"/>
  <c r="Z77" i="5"/>
  <c r="AA77" i="5"/>
  <c r="W78" i="5"/>
  <c r="X78" i="5"/>
  <c r="Y78" i="5"/>
  <c r="Z78" i="5"/>
  <c r="AA78" i="5"/>
  <c r="W79" i="5"/>
  <c r="X79" i="5"/>
  <c r="Y79" i="5"/>
  <c r="Z79" i="5"/>
  <c r="AA79" i="5"/>
  <c r="W80" i="5"/>
  <c r="X80" i="5"/>
  <c r="Y80" i="5"/>
  <c r="Z80" i="5"/>
  <c r="AA80" i="5"/>
  <c r="W81" i="5"/>
  <c r="X81" i="5"/>
  <c r="Y81" i="5"/>
  <c r="Z81" i="5"/>
  <c r="AA81" i="5"/>
  <c r="N487" i="13" l="1"/>
  <c r="K401" i="13"/>
  <c r="H430" i="13"/>
  <c r="H509" i="13"/>
  <c r="K464" i="13"/>
  <c r="N532" i="13"/>
  <c r="K437" i="13"/>
  <c r="Q447" i="13"/>
  <c r="H561" i="13"/>
  <c r="N515" i="13"/>
  <c r="N578" i="13"/>
  <c r="H420" i="13"/>
  <c r="N482" i="13"/>
  <c r="Q576" i="13"/>
  <c r="E552" i="13"/>
  <c r="Q448" i="13"/>
  <c r="Q405" i="13"/>
  <c r="E440" i="13"/>
  <c r="Q499" i="13"/>
  <c r="E573" i="13"/>
  <c r="E406" i="13"/>
  <c r="H516" i="13"/>
  <c r="Q523" i="13"/>
  <c r="N540" i="13"/>
  <c r="E415" i="13"/>
  <c r="K470" i="13"/>
  <c r="Q510" i="13"/>
  <c r="N584" i="13"/>
  <c r="K461" i="13"/>
  <c r="N466" i="13"/>
  <c r="E428" i="13"/>
  <c r="N431" i="13"/>
  <c r="N480" i="13"/>
  <c r="N498" i="13"/>
  <c r="Q539" i="13"/>
  <c r="K397" i="13"/>
  <c r="E402" i="13"/>
  <c r="Q559" i="13"/>
  <c r="H437" i="13"/>
  <c r="Q493" i="13"/>
  <c r="H460" i="13"/>
  <c r="E495" i="13"/>
  <c r="E513" i="13"/>
  <c r="Q411" i="13"/>
  <c r="N569" i="13"/>
  <c r="E477" i="13"/>
  <c r="H497" i="13"/>
  <c r="K420" i="13"/>
  <c r="Q402" i="13"/>
  <c r="H481" i="13"/>
  <c r="Q582" i="13"/>
  <c r="E511" i="13"/>
  <c r="Q452" i="13"/>
  <c r="Q459" i="13"/>
  <c r="H573" i="13"/>
  <c r="K457" i="13"/>
  <c r="K428" i="13"/>
  <c r="E484" i="13"/>
  <c r="N531" i="13"/>
  <c r="Q567" i="13"/>
  <c r="N470" i="13"/>
  <c r="E444" i="13"/>
  <c r="H568" i="13"/>
  <c r="K454" i="13"/>
  <c r="Q491" i="13"/>
  <c r="H398" i="13"/>
  <c r="O381" i="13"/>
  <c r="M376" i="13"/>
  <c r="K521" i="13"/>
  <c r="Q429" i="13"/>
  <c r="E532" i="13"/>
  <c r="N503" i="13"/>
  <c r="I384" i="13"/>
  <c r="J381" i="13"/>
  <c r="K405" i="13"/>
  <c r="N422" i="13"/>
  <c r="N446" i="13"/>
  <c r="Q454" i="13"/>
  <c r="Q485" i="13"/>
  <c r="E421" i="13"/>
  <c r="E524" i="13"/>
  <c r="H572" i="13"/>
  <c r="E516" i="13"/>
  <c r="E479" i="13"/>
  <c r="K436" i="13"/>
  <c r="Q502" i="13"/>
  <c r="K529" i="13"/>
  <c r="E551" i="13"/>
  <c r="H444" i="13"/>
  <c r="N472" i="13"/>
  <c r="K433" i="13"/>
  <c r="N428" i="13"/>
  <c r="H565" i="13"/>
  <c r="Q569" i="13"/>
  <c r="H395" i="13"/>
  <c r="Q457" i="13"/>
  <c r="N464" i="13"/>
  <c r="H511" i="13"/>
  <c r="K448" i="13"/>
  <c r="Q483" i="13"/>
  <c r="E411" i="13"/>
  <c r="K476" i="13"/>
  <c r="H503" i="13"/>
  <c r="N442" i="13"/>
  <c r="E450" i="13"/>
  <c r="E489" i="13"/>
  <c r="Q535" i="13"/>
  <c r="N543" i="13"/>
  <c r="E401" i="13"/>
  <c r="Q583" i="13"/>
  <c r="H394" i="13"/>
  <c r="E486" i="13"/>
  <c r="E506" i="13"/>
  <c r="N488" i="13"/>
  <c r="K536" i="13"/>
  <c r="K541" i="13"/>
  <c r="E458" i="13"/>
  <c r="E442" i="13"/>
  <c r="H473" i="13"/>
  <c r="E430" i="13"/>
  <c r="Q511" i="13"/>
  <c r="H448" i="13"/>
  <c r="Q462" i="13"/>
  <c r="E502" i="13"/>
  <c r="K510" i="13"/>
  <c r="K552" i="13"/>
  <c r="K582" i="13"/>
  <c r="H402" i="13"/>
  <c r="N475" i="13"/>
  <c r="N579" i="13"/>
  <c r="N481" i="13"/>
  <c r="Q477" i="13"/>
  <c r="N545" i="13"/>
  <c r="H579" i="13"/>
  <c r="Q394" i="13"/>
  <c r="N506" i="13"/>
  <c r="Q406" i="13"/>
  <c r="K486" i="13"/>
  <c r="K493" i="13"/>
  <c r="N414" i="13"/>
  <c r="Q554" i="13"/>
  <c r="H410" i="13"/>
  <c r="H466" i="13"/>
  <c r="E515" i="13"/>
  <c r="K481" i="13"/>
  <c r="N397" i="13"/>
  <c r="E418" i="13"/>
  <c r="K575" i="13"/>
  <c r="E393" i="13"/>
  <c r="K418" i="13"/>
  <c r="Q497" i="13"/>
  <c r="N539" i="13"/>
  <c r="Q397" i="13"/>
  <c r="K427" i="13"/>
  <c r="Q480" i="13"/>
  <c r="N562" i="13"/>
  <c r="N582" i="13"/>
  <c r="K425" i="13"/>
  <c r="K429" i="13"/>
  <c r="Q516" i="13"/>
  <c r="Q532" i="13"/>
  <c r="N479" i="13"/>
  <c r="K550" i="13"/>
  <c r="E584" i="13"/>
  <c r="H533" i="13"/>
  <c r="E453" i="13"/>
  <c r="K572" i="13"/>
  <c r="E531" i="13"/>
  <c r="K423" i="13"/>
  <c r="H551" i="13"/>
  <c r="H393" i="13"/>
  <c r="K399" i="13"/>
  <c r="K410" i="13"/>
  <c r="Q505" i="13"/>
  <c r="N430" i="13"/>
  <c r="Q393" i="13"/>
  <c r="P372" i="13"/>
  <c r="L372" i="13"/>
  <c r="O369" i="13"/>
  <c r="N399" i="13"/>
  <c r="H412" i="13"/>
  <c r="K444" i="13"/>
  <c r="Q449" i="13"/>
  <c r="Q520" i="13"/>
  <c r="N537" i="13"/>
  <c r="H570" i="13"/>
  <c r="Q545" i="13"/>
  <c r="K544" i="13"/>
  <c r="K527" i="13"/>
  <c r="H426" i="13"/>
  <c r="C372" i="13"/>
  <c r="G369" i="13"/>
  <c r="E396" i="13"/>
  <c r="K421" i="13"/>
  <c r="H452" i="13"/>
  <c r="E455" i="13"/>
  <c r="E491" i="13"/>
  <c r="Q498" i="13"/>
  <c r="H535" i="13"/>
  <c r="H544" i="13"/>
  <c r="K409" i="13"/>
  <c r="Q417" i="13"/>
  <c r="E423" i="13"/>
  <c r="H453" i="13"/>
  <c r="E504" i="13"/>
  <c r="K509" i="13"/>
  <c r="E545" i="13"/>
  <c r="K584" i="13"/>
  <c r="H546" i="13"/>
  <c r="E437" i="13"/>
  <c r="Q481" i="13"/>
  <c r="H567" i="13"/>
  <c r="H450" i="13"/>
  <c r="N491" i="13"/>
  <c r="H429" i="13"/>
  <c r="Q507" i="13"/>
  <c r="Q538" i="13"/>
  <c r="K543" i="13"/>
  <c r="N565" i="13"/>
  <c r="K556" i="13"/>
  <c r="K571" i="13"/>
  <c r="K528" i="13"/>
  <c r="Q401" i="13"/>
  <c r="N416" i="13"/>
  <c r="Q579" i="13"/>
  <c r="H477" i="13"/>
  <c r="E493" i="13"/>
  <c r="H524" i="13"/>
  <c r="Q441" i="13"/>
  <c r="K540" i="13"/>
  <c r="N401" i="13"/>
  <c r="K426" i="13"/>
  <c r="K519" i="13"/>
  <c r="H421" i="13"/>
  <c r="N550" i="13"/>
  <c r="K577" i="13"/>
  <c r="K416" i="13"/>
  <c r="N433" i="13"/>
  <c r="N546" i="13"/>
  <c r="E567" i="13"/>
  <c r="H584" i="13"/>
  <c r="E410" i="13"/>
  <c r="H493" i="13"/>
  <c r="N462" i="13"/>
  <c r="N520" i="13"/>
  <c r="Q565" i="13"/>
  <c r="E586" i="13"/>
  <c r="N411" i="13"/>
  <c r="Q420" i="13"/>
  <c r="H457" i="13"/>
  <c r="Q526" i="13"/>
  <c r="E566" i="13"/>
  <c r="K403" i="13"/>
  <c r="Q416" i="13"/>
  <c r="H472" i="13"/>
  <c r="Q506" i="13"/>
  <c r="N516" i="13"/>
  <c r="N524" i="13"/>
  <c r="H578" i="13"/>
  <c r="K581" i="13"/>
  <c r="H401" i="13"/>
  <c r="Q408" i="13"/>
  <c r="Q436" i="13"/>
  <c r="Q428" i="13"/>
  <c r="Q464" i="13"/>
  <c r="H550" i="13"/>
  <c r="E577" i="13"/>
  <c r="K576" i="13"/>
  <c r="Q422" i="13"/>
  <c r="Q409" i="13"/>
  <c r="E579" i="13"/>
  <c r="E480" i="13"/>
  <c r="N504" i="13"/>
  <c r="Q551" i="13"/>
  <c r="K579" i="13"/>
  <c r="N551" i="13"/>
  <c r="H397" i="13"/>
  <c r="N499" i="13"/>
  <c r="N423" i="13"/>
  <c r="N427" i="13"/>
  <c r="E541" i="13"/>
  <c r="K414" i="13"/>
  <c r="Q519" i="13"/>
  <c r="H556" i="13"/>
  <c r="H583" i="13"/>
  <c r="J376" i="13"/>
  <c r="E456" i="13"/>
  <c r="H525" i="13"/>
  <c r="C376" i="13"/>
  <c r="E376" i="13" s="1"/>
  <c r="G365" i="13"/>
  <c r="N564" i="13"/>
  <c r="N568" i="13"/>
  <c r="H416" i="13"/>
  <c r="P386" i="13"/>
  <c r="P376" i="13"/>
  <c r="H427" i="13"/>
  <c r="H495" i="13"/>
  <c r="N402" i="13"/>
  <c r="N398" i="13"/>
  <c r="H465" i="13"/>
  <c r="H458" i="13"/>
  <c r="E539" i="13"/>
  <c r="N410" i="13"/>
  <c r="K430" i="13"/>
  <c r="N493" i="13"/>
  <c r="H552" i="13"/>
  <c r="E582" i="13"/>
  <c r="E519" i="13"/>
  <c r="E523" i="13"/>
  <c r="N509" i="13"/>
  <c r="E497" i="13"/>
  <c r="Q410" i="13"/>
  <c r="H520" i="13"/>
  <c r="E559" i="13"/>
  <c r="K394" i="13"/>
  <c r="Q442" i="13"/>
  <c r="K482" i="13"/>
  <c r="K505" i="13"/>
  <c r="N575" i="13"/>
  <c r="H531" i="13"/>
  <c r="N567" i="13"/>
  <c r="E397" i="13"/>
  <c r="Q421" i="13"/>
  <c r="H422" i="13"/>
  <c r="E433" i="13"/>
  <c r="N406" i="13"/>
  <c r="N523" i="13"/>
  <c r="N396" i="13"/>
  <c r="K422" i="13"/>
  <c r="N418" i="13"/>
  <c r="Q501" i="13"/>
  <c r="K559" i="13"/>
  <c r="K551" i="13"/>
  <c r="H540" i="13"/>
  <c r="E575" i="13"/>
  <c r="H519" i="13"/>
  <c r="H559" i="13"/>
  <c r="K515" i="13"/>
  <c r="N505" i="13"/>
  <c r="E400" i="13"/>
  <c r="K408" i="13"/>
  <c r="Q444" i="13"/>
  <c r="N404" i="13"/>
  <c r="H407" i="13"/>
  <c r="K424" i="13"/>
  <c r="H499" i="13"/>
  <c r="K479" i="13"/>
  <c r="E465" i="13"/>
  <c r="G388" i="13"/>
  <c r="M373" i="13"/>
  <c r="J366" i="13"/>
  <c r="H488" i="13"/>
  <c r="H506" i="13"/>
  <c r="K539" i="13"/>
  <c r="Q482" i="13"/>
  <c r="K512" i="13"/>
  <c r="E536" i="13"/>
  <c r="E461" i="13"/>
  <c r="N522" i="13"/>
  <c r="K398" i="13"/>
  <c r="E492" i="13"/>
  <c r="H443" i="13"/>
  <c r="K555" i="13"/>
  <c r="K547" i="13"/>
  <c r="Q575" i="13"/>
  <c r="E438" i="13"/>
  <c r="E485" i="13"/>
  <c r="K531" i="13"/>
  <c r="E476" i="13"/>
  <c r="K406" i="13"/>
  <c r="K415" i="13"/>
  <c r="N425" i="13"/>
  <c r="Q476" i="13"/>
  <c r="H482" i="13"/>
  <c r="N429" i="13"/>
  <c r="K501" i="13"/>
  <c r="N501" i="13"/>
  <c r="Q555" i="13"/>
  <c r="Q438" i="13"/>
  <c r="K487" i="13"/>
  <c r="N547" i="13"/>
  <c r="E422" i="13"/>
  <c r="H418" i="13"/>
  <c r="H469" i="13"/>
  <c r="N444" i="13"/>
  <c r="H575" i="13"/>
  <c r="N405" i="13"/>
  <c r="K583" i="13"/>
  <c r="K402" i="13"/>
  <c r="Q492" i="13"/>
  <c r="Q461" i="13"/>
  <c r="E416" i="13"/>
  <c r="H417" i="13"/>
  <c r="H441" i="13"/>
  <c r="E475" i="13"/>
  <c r="H480" i="13"/>
  <c r="Q581" i="13"/>
  <c r="E501" i="13"/>
  <c r="H446" i="13"/>
  <c r="Q453" i="13"/>
  <c r="Q400" i="13"/>
  <c r="E460" i="13"/>
  <c r="E468" i="13"/>
  <c r="Q522" i="13"/>
  <c r="H512" i="13"/>
  <c r="E550" i="13"/>
  <c r="N443" i="13"/>
  <c r="N478" i="13"/>
  <c r="Q562" i="13"/>
  <c r="N572" i="13"/>
  <c r="Q578" i="13"/>
  <c r="E570" i="13"/>
  <c r="N518" i="13"/>
  <c r="E469" i="13"/>
  <c r="H411" i="13"/>
  <c r="Q415" i="13"/>
  <c r="Q443" i="13"/>
  <c r="Q407" i="13"/>
  <c r="H541" i="13"/>
  <c r="Q534" i="13"/>
  <c r="E547" i="13"/>
  <c r="O377" i="13"/>
  <c r="M369" i="13"/>
  <c r="F369" i="13"/>
  <c r="M377" i="13"/>
  <c r="N403" i="13"/>
  <c r="Q475" i="13"/>
  <c r="E413" i="13"/>
  <c r="H413" i="13"/>
  <c r="H494" i="13"/>
  <c r="E518" i="13"/>
  <c r="Q566" i="13"/>
  <c r="J386" i="13"/>
  <c r="I381" i="13"/>
  <c r="I380" i="13"/>
  <c r="K380" i="13" s="1"/>
  <c r="J369" i="13"/>
  <c r="C369" i="13"/>
  <c r="E369" i="13" s="1"/>
  <c r="I386" i="13"/>
  <c r="C381" i="13"/>
  <c r="I369" i="13"/>
  <c r="H423" i="13"/>
  <c r="Q399" i="13"/>
  <c r="H491" i="13"/>
  <c r="K517" i="13"/>
  <c r="K522" i="13"/>
  <c r="N580" i="13"/>
  <c r="E553" i="13"/>
  <c r="E569" i="13"/>
  <c r="H442" i="13"/>
  <c r="H507" i="13"/>
  <c r="E496" i="13"/>
  <c r="Q418" i="13"/>
  <c r="E426" i="13"/>
  <c r="K431" i="13"/>
  <c r="Q437" i="13"/>
  <c r="N454" i="13"/>
  <c r="N492" i="13"/>
  <c r="E470" i="13"/>
  <c r="K532" i="13"/>
  <c r="Q586" i="13"/>
  <c r="N434" i="13"/>
  <c r="N438" i="13"/>
  <c r="N437" i="13"/>
  <c r="G373" i="13"/>
  <c r="H373" i="13" s="1"/>
  <c r="I392" i="13"/>
  <c r="F386" i="13"/>
  <c r="K384" i="13"/>
  <c r="K400" i="13"/>
  <c r="Q451" i="13"/>
  <c r="H514" i="13"/>
  <c r="M392" i="13"/>
  <c r="M386" i="13"/>
  <c r="P388" i="13"/>
  <c r="L386" i="13"/>
  <c r="G381" i="13"/>
  <c r="H381" i="13" s="1"/>
  <c r="F376" i="13"/>
  <c r="G372" i="13"/>
  <c r="O365" i="13"/>
  <c r="I364" i="13"/>
  <c r="K364" i="13" s="1"/>
  <c r="N447" i="13"/>
  <c r="K447" i="13"/>
  <c r="K452" i="13"/>
  <c r="H476" i="13"/>
  <c r="E487" i="13"/>
  <c r="Q435" i="13"/>
  <c r="N467" i="13"/>
  <c r="E467" i="13"/>
  <c r="Q528" i="13"/>
  <c r="K530" i="13"/>
  <c r="H542" i="13"/>
  <c r="E544" i="13"/>
  <c r="N500" i="13"/>
  <c r="N533" i="13"/>
  <c r="E540" i="13"/>
  <c r="Q585" i="13"/>
  <c r="E533" i="13"/>
  <c r="Q548" i="13"/>
  <c r="E446" i="13"/>
  <c r="E398" i="13"/>
  <c r="E409" i="13"/>
  <c r="K442" i="13"/>
  <c r="H504" i="13"/>
  <c r="E466" i="13"/>
  <c r="E505" i="13"/>
  <c r="H528" i="13"/>
  <c r="H501" i="13"/>
  <c r="Q543" i="13"/>
  <c r="K549" i="13"/>
  <c r="E510" i="13"/>
  <c r="H439" i="13"/>
  <c r="E420" i="13"/>
  <c r="N534" i="13"/>
  <c r="E543" i="13"/>
  <c r="Q434" i="13"/>
  <c r="N426" i="13"/>
  <c r="N460" i="13"/>
  <c r="E522" i="13"/>
  <c r="Q549" i="13"/>
  <c r="E560" i="13"/>
  <c r="E546" i="13"/>
  <c r="H521" i="13"/>
  <c r="H553" i="13"/>
  <c r="H569" i="13"/>
  <c r="Q398" i="13"/>
  <c r="N409" i="13"/>
  <c r="N453" i="13"/>
  <c r="N461" i="13"/>
  <c r="K475" i="13"/>
  <c r="N469" i="13"/>
  <c r="E507" i="13"/>
  <c r="N526" i="13"/>
  <c r="E528" i="13"/>
  <c r="E555" i="13"/>
  <c r="Q469" i="13"/>
  <c r="K485" i="13"/>
  <c r="E454" i="13"/>
  <c r="E417" i="13"/>
  <c r="Q470" i="13"/>
  <c r="H468" i="13"/>
  <c r="Q487" i="13"/>
  <c r="H467" i="13"/>
  <c r="K484" i="13"/>
  <c r="K526" i="13"/>
  <c r="H534" i="13"/>
  <c r="Q540" i="13"/>
  <c r="Q557" i="13"/>
  <c r="K569" i="13"/>
  <c r="K578" i="13"/>
  <c r="K395" i="13"/>
  <c r="Q537" i="13"/>
  <c r="H415" i="13"/>
  <c r="K466" i="13"/>
  <c r="K507" i="13"/>
  <c r="E405" i="13"/>
  <c r="E414" i="13"/>
  <c r="E462" i="13"/>
  <c r="E434" i="13"/>
  <c r="N439" i="13"/>
  <c r="N557" i="13"/>
  <c r="N420" i="13"/>
  <c r="K548" i="13"/>
  <c r="Q425" i="13"/>
  <c r="Q458" i="13"/>
  <c r="Q446" i="13"/>
  <c r="Q504" i="13"/>
  <c r="N436" i="13"/>
  <c r="E441" i="13"/>
  <c r="K565" i="13"/>
  <c r="K443" i="13"/>
  <c r="E514" i="13"/>
  <c r="Q533" i="13"/>
  <c r="N530" i="13"/>
  <c r="H496" i="13"/>
  <c r="Q577" i="13"/>
  <c r="N552" i="13"/>
  <c r="N485" i="13"/>
  <c r="E473" i="13"/>
  <c r="M388" i="13"/>
  <c r="F388" i="13"/>
  <c r="M387" i="13"/>
  <c r="N387" i="13" s="1"/>
  <c r="O384" i="13"/>
  <c r="F384" i="13"/>
  <c r="J378" i="13"/>
  <c r="L376" i="13"/>
  <c r="N376" i="13" s="1"/>
  <c r="G376" i="13"/>
  <c r="J372" i="13"/>
  <c r="M365" i="13"/>
  <c r="F365" i="13"/>
  <c r="O364" i="13"/>
  <c r="F364" i="13"/>
  <c r="N415" i="13"/>
  <c r="Q427" i="13"/>
  <c r="E443" i="13"/>
  <c r="K460" i="13"/>
  <c r="H464" i="13"/>
  <c r="H475" i="13"/>
  <c r="N419" i="13"/>
  <c r="E419" i="13"/>
  <c r="K478" i="13"/>
  <c r="N494" i="13"/>
  <c r="K525" i="13"/>
  <c r="Q530" i="13"/>
  <c r="H581" i="13"/>
  <c r="K495" i="13"/>
  <c r="N517" i="13"/>
  <c r="N525" i="13"/>
  <c r="N542" i="13"/>
  <c r="K585" i="13"/>
  <c r="H513" i="13"/>
  <c r="E517" i="13"/>
  <c r="Q521" i="13"/>
  <c r="E525" i="13"/>
  <c r="Q529" i="13"/>
  <c r="E554" i="13"/>
  <c r="E394" i="13"/>
  <c r="N450" i="13"/>
  <c r="E429" i="13"/>
  <c r="N507" i="13"/>
  <c r="K535" i="13"/>
  <c r="K434" i="13"/>
  <c r="H563" i="13"/>
  <c r="N577" i="13"/>
  <c r="E534" i="13"/>
  <c r="K563" i="13"/>
  <c r="L388" i="13"/>
  <c r="C388" i="13"/>
  <c r="E388" i="13" s="1"/>
  <c r="M384" i="13"/>
  <c r="D384" i="13"/>
  <c r="I378" i="13"/>
  <c r="I374" i="13"/>
  <c r="K374" i="13" s="1"/>
  <c r="J365" i="13"/>
  <c r="C365" i="13"/>
  <c r="E365" i="13" s="1"/>
  <c r="M364" i="13"/>
  <c r="D364" i="13"/>
  <c r="Q396" i="13"/>
  <c r="N400" i="13"/>
  <c r="E431" i="13"/>
  <c r="E439" i="13"/>
  <c r="Q424" i="13"/>
  <c r="H424" i="13"/>
  <c r="K468" i="13"/>
  <c r="N413" i="13"/>
  <c r="K413" i="13"/>
  <c r="K419" i="13"/>
  <c r="H419" i="13"/>
  <c r="H487" i="13"/>
  <c r="K440" i="13"/>
  <c r="K472" i="13"/>
  <c r="E478" i="13"/>
  <c r="E488" i="13"/>
  <c r="E494" i="13"/>
  <c r="K514" i="13"/>
  <c r="N502" i="13"/>
  <c r="Q456" i="13"/>
  <c r="N456" i="13"/>
  <c r="N474" i="13"/>
  <c r="E474" i="13"/>
  <c r="H484" i="13"/>
  <c r="E509" i="13"/>
  <c r="H471" i="13"/>
  <c r="Q508" i="13"/>
  <c r="H530" i="13"/>
  <c r="H538" i="13"/>
  <c r="Q463" i="13"/>
  <c r="H463" i="13"/>
  <c r="Q500" i="13"/>
  <c r="E556" i="13"/>
  <c r="H577" i="13"/>
  <c r="Q495" i="13"/>
  <c r="N495" i="13"/>
  <c r="E530" i="13"/>
  <c r="N538" i="13"/>
  <c r="E549" i="13"/>
  <c r="N554" i="13"/>
  <c r="E558" i="13"/>
  <c r="K558" i="13"/>
  <c r="E564" i="13"/>
  <c r="E580" i="13"/>
  <c r="Q473" i="13"/>
  <c r="Q563" i="13"/>
  <c r="Q414" i="13"/>
  <c r="K469" i="13"/>
  <c r="N510" i="13"/>
  <c r="H438" i="13"/>
  <c r="H505" i="13"/>
  <c r="N563" i="13"/>
  <c r="N452" i="13"/>
  <c r="E563" i="13"/>
  <c r="I388" i="13"/>
  <c r="O376" i="13"/>
  <c r="I376" i="13"/>
  <c r="O372" i="13"/>
  <c r="F372" i="13"/>
  <c r="P365" i="13"/>
  <c r="I365" i="13"/>
  <c r="E408" i="13"/>
  <c r="E427" i="13"/>
  <c r="E482" i="13"/>
  <c r="N496" i="13"/>
  <c r="N432" i="13"/>
  <c r="H435" i="13"/>
  <c r="K504" i="13"/>
  <c r="H510" i="13"/>
  <c r="K456" i="13"/>
  <c r="K474" i="13"/>
  <c r="Q479" i="13"/>
  <c r="N484" i="13"/>
  <c r="H554" i="13"/>
  <c r="N585" i="13"/>
  <c r="E562" i="13"/>
  <c r="K483" i="13"/>
  <c r="H483" i="13"/>
  <c r="Q513" i="13"/>
  <c r="H517" i="13"/>
  <c r="K546" i="13"/>
  <c r="E565" i="13"/>
  <c r="H409" i="13"/>
  <c r="E425" i="13"/>
  <c r="N497" i="13"/>
  <c r="N412" i="13"/>
  <c r="H414" i="13"/>
  <c r="N571" i="13"/>
  <c r="N535" i="13"/>
  <c r="Q547" i="13"/>
  <c r="H447" i="13"/>
  <c r="N576" i="13"/>
  <c r="E581" i="13"/>
  <c r="H408" i="13"/>
  <c r="H403" i="13"/>
  <c r="H436" i="13"/>
  <c r="H428" i="13"/>
  <c r="H431" i="13"/>
  <c r="H432" i="13"/>
  <c r="K574" i="13"/>
  <c r="E399" i="13"/>
  <c r="Q403" i="13"/>
  <c r="N441" i="13"/>
  <c r="E424" i="13"/>
  <c r="H440" i="13"/>
  <c r="E490" i="13"/>
  <c r="Q471" i="13"/>
  <c r="H518" i="13"/>
  <c r="H526" i="13"/>
  <c r="Q568" i="13"/>
  <c r="Q395" i="13"/>
  <c r="H396" i="13"/>
  <c r="E412" i="13"/>
  <c r="K412" i="13"/>
  <c r="K417" i="13"/>
  <c r="N407" i="13"/>
  <c r="E407" i="13"/>
  <c r="E445" i="13"/>
  <c r="H445" i="13"/>
  <c r="N451" i="13"/>
  <c r="E451" i="13"/>
  <c r="Q419" i="13"/>
  <c r="E472" i="13"/>
  <c r="N435" i="13"/>
  <c r="E435" i="13"/>
  <c r="Q478" i="13"/>
  <c r="Q494" i="13"/>
  <c r="H456" i="13"/>
  <c r="Q474" i="13"/>
  <c r="N471" i="13"/>
  <c r="K471" i="13"/>
  <c r="N508" i="13"/>
  <c r="E508" i="13"/>
  <c r="N463" i="13"/>
  <c r="E463" i="13"/>
  <c r="N544" i="13"/>
  <c r="N558" i="13"/>
  <c r="E585" i="13"/>
  <c r="K580" i="13"/>
  <c r="Q584" i="13"/>
  <c r="N483" i="13"/>
  <c r="E483" i="13"/>
  <c r="Q517" i="13"/>
  <c r="E521" i="13"/>
  <c r="Q525" i="13"/>
  <c r="E529" i="13"/>
  <c r="E548" i="13"/>
  <c r="Q536" i="13"/>
  <c r="Q552" i="13"/>
  <c r="Q553" i="13"/>
  <c r="K542" i="13"/>
  <c r="Q564" i="13"/>
  <c r="Q580" i="13"/>
  <c r="Q423" i="13"/>
  <c r="N586" i="13"/>
  <c r="E542" i="13"/>
  <c r="H400" i="13"/>
  <c r="H404" i="13"/>
  <c r="Q431" i="13"/>
  <c r="Q439" i="13"/>
  <c r="E452" i="13"/>
  <c r="E499" i="13"/>
  <c r="Q467" i="13"/>
  <c r="N490" i="13"/>
  <c r="H522" i="13"/>
  <c r="Q573" i="13"/>
  <c r="K537" i="13"/>
  <c r="K553" i="13"/>
  <c r="K562" i="13"/>
  <c r="H399" i="13"/>
  <c r="E403" i="13"/>
  <c r="E447" i="13"/>
  <c r="K404" i="13"/>
  <c r="E436" i="13"/>
  <c r="K449" i="13"/>
  <c r="Q455" i="13"/>
  <c r="N457" i="13"/>
  <c r="N445" i="13"/>
  <c r="K445" i="13"/>
  <c r="K451" i="13"/>
  <c r="Q432" i="13"/>
  <c r="N486" i="13"/>
  <c r="K432" i="13"/>
  <c r="K435" i="13"/>
  <c r="Q440" i="13"/>
  <c r="N440" i="13"/>
  <c r="K488" i="13"/>
  <c r="K494" i="13"/>
  <c r="K499" i="13"/>
  <c r="Q488" i="13"/>
  <c r="K506" i="13"/>
  <c r="Q512" i="13"/>
  <c r="N514" i="13"/>
  <c r="E471" i="13"/>
  <c r="K508" i="13"/>
  <c r="N548" i="13"/>
  <c r="N553" i="13"/>
  <c r="H558" i="13"/>
  <c r="K463" i="13"/>
  <c r="E500" i="13"/>
  <c r="H500" i="13"/>
  <c r="N521" i="13"/>
  <c r="N529" i="13"/>
  <c r="E537" i="13"/>
  <c r="Q541" i="13"/>
  <c r="N560" i="13"/>
  <c r="N574" i="13"/>
  <c r="N570" i="13"/>
  <c r="E574" i="13"/>
  <c r="N395" i="13"/>
  <c r="E395" i="13"/>
  <c r="K513" i="13"/>
  <c r="K564" i="13"/>
  <c r="C368" i="13"/>
  <c r="L368" i="13"/>
  <c r="D368" i="13"/>
  <c r="I368" i="13"/>
  <c r="M368" i="13"/>
  <c r="F368" i="13"/>
  <c r="O368" i="13"/>
  <c r="G368" i="13"/>
  <c r="P368" i="13"/>
  <c r="J368" i="13"/>
  <c r="C391" i="13"/>
  <c r="F391" i="13"/>
  <c r="I391" i="13"/>
  <c r="J391" i="13"/>
  <c r="M391" i="13"/>
  <c r="F389" i="13"/>
  <c r="G389" i="13"/>
  <c r="G380" i="13"/>
  <c r="P380" i="13"/>
  <c r="C380" i="13"/>
  <c r="L380" i="13"/>
  <c r="J390" i="13"/>
  <c r="O390" i="13"/>
  <c r="G383" i="13"/>
  <c r="L383" i="13"/>
  <c r="D382" i="13"/>
  <c r="M382" i="13"/>
  <c r="F382" i="13"/>
  <c r="O380" i="13"/>
  <c r="F380" i="13"/>
  <c r="D377" i="13"/>
  <c r="C377" i="13"/>
  <c r="J377" i="13"/>
  <c r="F377" i="13"/>
  <c r="H377" i="13" s="1"/>
  <c r="F370" i="13"/>
  <c r="I370" i="13"/>
  <c r="J370" i="13"/>
  <c r="M389" i="13"/>
  <c r="C387" i="13"/>
  <c r="P387" i="13"/>
  <c r="G387" i="13"/>
  <c r="G384" i="13"/>
  <c r="P384" i="13"/>
  <c r="C384" i="13"/>
  <c r="L384" i="13"/>
  <c r="L382" i="13"/>
  <c r="M380" i="13"/>
  <c r="D380" i="13"/>
  <c r="I377" i="13"/>
  <c r="D373" i="13"/>
  <c r="I373" i="13"/>
  <c r="O373" i="13"/>
  <c r="C373" i="13"/>
  <c r="J373" i="13"/>
  <c r="G364" i="13"/>
  <c r="P364" i="13"/>
  <c r="C364" i="13"/>
  <c r="L364" i="13"/>
  <c r="O388" i="13"/>
  <c r="J388" i="13"/>
  <c r="M381" i="13"/>
  <c r="M372" i="13"/>
  <c r="N372" i="13" s="1"/>
  <c r="I372" i="13"/>
  <c r="F390" i="13"/>
  <c r="D385" i="13"/>
  <c r="L385" i="13"/>
  <c r="P385" i="13"/>
  <c r="F379" i="13"/>
  <c r="J379" i="13"/>
  <c r="C379" i="13"/>
  <c r="G379" i="13"/>
  <c r="O379" i="13"/>
  <c r="Q379" i="13" s="1"/>
  <c r="F375" i="13"/>
  <c r="J375" i="13"/>
  <c r="C375" i="13"/>
  <c r="G375" i="13"/>
  <c r="O375" i="13"/>
  <c r="Q375" i="13" s="1"/>
  <c r="F371" i="13"/>
  <c r="J371" i="13"/>
  <c r="C371" i="13"/>
  <c r="G371" i="13"/>
  <c r="O371" i="13"/>
  <c r="Q371" i="13" s="1"/>
  <c r="F367" i="13"/>
  <c r="J367" i="13"/>
  <c r="C367" i="13"/>
  <c r="G367" i="13"/>
  <c r="O367" i="13"/>
  <c r="Q367" i="13" s="1"/>
  <c r="P392" i="13"/>
  <c r="L392" i="13"/>
  <c r="D392" i="13"/>
  <c r="O385" i="13"/>
  <c r="J385" i="13"/>
  <c r="F383" i="13"/>
  <c r="J383" i="13"/>
  <c r="C374" i="13"/>
  <c r="G374" i="13"/>
  <c r="O374" i="13"/>
  <c r="D374" i="13"/>
  <c r="L374" i="13"/>
  <c r="P374" i="13"/>
  <c r="M371" i="13"/>
  <c r="I366" i="13"/>
  <c r="I385" i="13"/>
  <c r="C385" i="13"/>
  <c r="O383" i="13"/>
  <c r="Q383" i="13" s="1"/>
  <c r="I383" i="13"/>
  <c r="D383" i="13"/>
  <c r="C382" i="13"/>
  <c r="G382" i="13"/>
  <c r="O382" i="13"/>
  <c r="L379" i="13"/>
  <c r="D379" i="13"/>
  <c r="L375" i="13"/>
  <c r="D375" i="13"/>
  <c r="F374" i="13"/>
  <c r="L371" i="13"/>
  <c r="D371" i="13"/>
  <c r="L367" i="13"/>
  <c r="D367" i="13"/>
  <c r="C390" i="13"/>
  <c r="G390" i="13"/>
  <c r="D389" i="13"/>
  <c r="L389" i="13"/>
  <c r="P389" i="13"/>
  <c r="M379" i="13"/>
  <c r="C378" i="13"/>
  <c r="G378" i="13"/>
  <c r="H378" i="13" s="1"/>
  <c r="O378" i="13"/>
  <c r="D378" i="13"/>
  <c r="L378" i="13"/>
  <c r="P378" i="13"/>
  <c r="M375" i="13"/>
  <c r="C370" i="13"/>
  <c r="G370" i="13"/>
  <c r="O370" i="13"/>
  <c r="D370" i="13"/>
  <c r="L370" i="13"/>
  <c r="P370" i="13"/>
  <c r="M367" i="13"/>
  <c r="C366" i="13"/>
  <c r="G366" i="13"/>
  <c r="H366" i="13" s="1"/>
  <c r="O366" i="13"/>
  <c r="D366" i="13"/>
  <c r="L366" i="13"/>
  <c r="P366" i="13"/>
  <c r="O392" i="13"/>
  <c r="G392" i="13"/>
  <c r="H392" i="13" s="1"/>
  <c r="C392" i="13"/>
  <c r="P391" i="13"/>
  <c r="L391" i="13"/>
  <c r="D391" i="13"/>
  <c r="M390" i="13"/>
  <c r="I390" i="13"/>
  <c r="D390" i="13"/>
  <c r="O389" i="13"/>
  <c r="J389" i="13"/>
  <c r="F387" i="13"/>
  <c r="J387" i="13"/>
  <c r="J392" i="13"/>
  <c r="O391" i="13"/>
  <c r="G391" i="13"/>
  <c r="P390" i="13"/>
  <c r="L390" i="13"/>
  <c r="I389" i="13"/>
  <c r="C389" i="13"/>
  <c r="O387" i="13"/>
  <c r="I387" i="13"/>
  <c r="D387" i="13"/>
  <c r="C386" i="13"/>
  <c r="E386" i="13" s="1"/>
  <c r="G386" i="13"/>
  <c r="O386" i="13"/>
  <c r="M385" i="13"/>
  <c r="G385" i="13"/>
  <c r="H385" i="13" s="1"/>
  <c r="M383" i="13"/>
  <c r="C383" i="13"/>
  <c r="P382" i="13"/>
  <c r="J382" i="13"/>
  <c r="K382" i="13" s="1"/>
  <c r="D381" i="13"/>
  <c r="L381" i="13"/>
  <c r="P381" i="13"/>
  <c r="Q381" i="13" s="1"/>
  <c r="I379" i="13"/>
  <c r="M378" i="13"/>
  <c r="I375" i="13"/>
  <c r="M374" i="13"/>
  <c r="E372" i="13"/>
  <c r="I371" i="13"/>
  <c r="M370" i="13"/>
  <c r="I367" i="13"/>
  <c r="M366" i="13"/>
  <c r="P377" i="13"/>
  <c r="L377" i="13"/>
  <c r="P373" i="13"/>
  <c r="L373" i="13"/>
  <c r="P369" i="13"/>
  <c r="L369" i="13"/>
  <c r="L365" i="13"/>
  <c r="B363" i="13"/>
  <c r="A363" i="13"/>
  <c r="B362" i="13"/>
  <c r="A362" i="13"/>
  <c r="B361" i="13"/>
  <c r="A361" i="13"/>
  <c r="B360" i="13"/>
  <c r="A360" i="13"/>
  <c r="B359" i="13"/>
  <c r="A359" i="13"/>
  <c r="B358" i="13"/>
  <c r="A358" i="13"/>
  <c r="B357" i="13"/>
  <c r="A357" i="13"/>
  <c r="B356" i="13"/>
  <c r="A356" i="13"/>
  <c r="B355" i="13"/>
  <c r="A355" i="13"/>
  <c r="B354" i="13"/>
  <c r="A354" i="13"/>
  <c r="B353" i="13"/>
  <c r="A353" i="13"/>
  <c r="B352" i="13"/>
  <c r="A352" i="13"/>
  <c r="B351" i="13"/>
  <c r="A351" i="13"/>
  <c r="B350" i="13"/>
  <c r="A350" i="13"/>
  <c r="B349" i="13"/>
  <c r="A349" i="13"/>
  <c r="B348" i="13"/>
  <c r="A348" i="13"/>
  <c r="B347" i="13"/>
  <c r="A347" i="13"/>
  <c r="B346" i="13"/>
  <c r="A346" i="13"/>
  <c r="B345" i="13"/>
  <c r="A345" i="13"/>
  <c r="B344" i="13"/>
  <c r="A344" i="13"/>
  <c r="B343" i="13"/>
  <c r="A343" i="13"/>
  <c r="B342" i="13"/>
  <c r="A342" i="13"/>
  <c r="B341" i="13"/>
  <c r="A341" i="13"/>
  <c r="B340" i="13"/>
  <c r="A340" i="13"/>
  <c r="B339" i="13"/>
  <c r="A339" i="13"/>
  <c r="B338" i="13"/>
  <c r="A338" i="13"/>
  <c r="B337" i="13"/>
  <c r="A337" i="13"/>
  <c r="B336" i="13"/>
  <c r="A336" i="13"/>
  <c r="B335" i="13"/>
  <c r="A335" i="13"/>
  <c r="B334" i="13"/>
  <c r="A334" i="13"/>
  <c r="B333" i="13"/>
  <c r="A333" i="13"/>
  <c r="B332" i="13"/>
  <c r="A332" i="13"/>
  <c r="B331" i="13"/>
  <c r="A331" i="13"/>
  <c r="B330" i="13"/>
  <c r="A330" i="13"/>
  <c r="B329" i="13"/>
  <c r="A329" i="13"/>
  <c r="B328" i="13"/>
  <c r="A328" i="13"/>
  <c r="B327" i="13"/>
  <c r="A327" i="13"/>
  <c r="B326" i="13"/>
  <c r="A326" i="13"/>
  <c r="B325" i="13"/>
  <c r="A325" i="13"/>
  <c r="B324" i="13"/>
  <c r="A324" i="13"/>
  <c r="B323" i="13"/>
  <c r="A323" i="13"/>
  <c r="B322" i="13"/>
  <c r="A322" i="13"/>
  <c r="B321" i="13"/>
  <c r="A321" i="13"/>
  <c r="B320" i="13"/>
  <c r="A320" i="13"/>
  <c r="B319" i="13"/>
  <c r="A319" i="13"/>
  <c r="B318" i="13"/>
  <c r="A318" i="13"/>
  <c r="B317" i="13"/>
  <c r="A317" i="13"/>
  <c r="B316" i="13"/>
  <c r="A316" i="13"/>
  <c r="B315" i="13"/>
  <c r="A315" i="13"/>
  <c r="B314" i="13"/>
  <c r="A314" i="13"/>
  <c r="B313" i="13"/>
  <c r="A313" i="13"/>
  <c r="B312" i="13"/>
  <c r="A312" i="13"/>
  <c r="B311" i="13"/>
  <c r="A311" i="13"/>
  <c r="B310" i="13"/>
  <c r="A310" i="13"/>
  <c r="B309" i="13"/>
  <c r="A309" i="13"/>
  <c r="B308" i="13"/>
  <c r="A308" i="13"/>
  <c r="B307" i="13"/>
  <c r="A307" i="13"/>
  <c r="B306" i="13"/>
  <c r="A306" i="13"/>
  <c r="B305" i="13"/>
  <c r="A305" i="13"/>
  <c r="B304" i="13"/>
  <c r="A304" i="13"/>
  <c r="B303" i="13"/>
  <c r="A303" i="13"/>
  <c r="B302" i="13"/>
  <c r="A302" i="13"/>
  <c r="B301" i="13"/>
  <c r="A301" i="13"/>
  <c r="B300" i="13"/>
  <c r="A300" i="13"/>
  <c r="B299" i="13"/>
  <c r="A299" i="13"/>
  <c r="B298" i="13"/>
  <c r="A298" i="13"/>
  <c r="B297" i="13"/>
  <c r="A297" i="13"/>
  <c r="B296" i="13"/>
  <c r="A296" i="13"/>
  <c r="B295" i="13"/>
  <c r="A295" i="13"/>
  <c r="B294" i="13"/>
  <c r="A294" i="13"/>
  <c r="B293" i="13"/>
  <c r="A293" i="13"/>
  <c r="B292" i="13"/>
  <c r="A292" i="13"/>
  <c r="B291" i="13"/>
  <c r="A291" i="13"/>
  <c r="B290" i="13"/>
  <c r="A290" i="13"/>
  <c r="B289" i="13"/>
  <c r="A289" i="13"/>
  <c r="B288" i="13"/>
  <c r="A288" i="13"/>
  <c r="B287" i="13"/>
  <c r="A287" i="13"/>
  <c r="B286" i="13"/>
  <c r="A286" i="13"/>
  <c r="B285" i="13"/>
  <c r="A285" i="13"/>
  <c r="B284" i="13"/>
  <c r="A284" i="13"/>
  <c r="B283" i="13"/>
  <c r="A283" i="13"/>
  <c r="B282" i="13"/>
  <c r="A282" i="13"/>
  <c r="B281" i="13"/>
  <c r="A281" i="13"/>
  <c r="B280" i="13"/>
  <c r="A280" i="13"/>
  <c r="B279" i="13"/>
  <c r="A279" i="13"/>
  <c r="B278" i="13"/>
  <c r="A278" i="13"/>
  <c r="B277" i="13"/>
  <c r="A277" i="13"/>
  <c r="B276" i="13"/>
  <c r="A276" i="13"/>
  <c r="B275" i="13"/>
  <c r="A275" i="13"/>
  <c r="B274" i="13"/>
  <c r="A274" i="13"/>
  <c r="B273" i="13"/>
  <c r="A273" i="13"/>
  <c r="B272" i="13"/>
  <c r="A272" i="13"/>
  <c r="B271" i="13"/>
  <c r="A271" i="13"/>
  <c r="B270" i="13"/>
  <c r="A270" i="13"/>
  <c r="B269" i="13"/>
  <c r="A269" i="13"/>
  <c r="B268" i="13"/>
  <c r="A268" i="13"/>
  <c r="B267" i="13"/>
  <c r="A267" i="13"/>
  <c r="B266" i="13"/>
  <c r="A266" i="13"/>
  <c r="B265" i="13"/>
  <c r="A265" i="13"/>
  <c r="B264" i="13"/>
  <c r="A264" i="13"/>
  <c r="B263" i="13"/>
  <c r="A263" i="13"/>
  <c r="B262" i="13"/>
  <c r="A262" i="13"/>
  <c r="B261" i="13"/>
  <c r="A261" i="13"/>
  <c r="B260" i="13"/>
  <c r="A260" i="13"/>
  <c r="B259" i="13"/>
  <c r="A259" i="13"/>
  <c r="B258" i="13"/>
  <c r="A258" i="13"/>
  <c r="B257" i="13"/>
  <c r="A257" i="13"/>
  <c r="B256" i="13"/>
  <c r="A256" i="13"/>
  <c r="B255" i="13"/>
  <c r="A255" i="13"/>
  <c r="B254" i="13"/>
  <c r="A254" i="13"/>
  <c r="B253" i="13"/>
  <c r="A253" i="13"/>
  <c r="B252" i="13"/>
  <c r="A252" i="13"/>
  <c r="B251" i="13"/>
  <c r="A251" i="13"/>
  <c r="B250" i="13"/>
  <c r="A250" i="13"/>
  <c r="B249" i="13"/>
  <c r="A249" i="13"/>
  <c r="B248" i="13"/>
  <c r="A248" i="13"/>
  <c r="B247" i="13"/>
  <c r="A247" i="13"/>
  <c r="B246" i="13"/>
  <c r="A246" i="13"/>
  <c r="B245" i="13"/>
  <c r="A245" i="13"/>
  <c r="B244" i="13"/>
  <c r="A244" i="13"/>
  <c r="B243" i="13"/>
  <c r="A243" i="13"/>
  <c r="B242" i="13"/>
  <c r="A242" i="13"/>
  <c r="B241" i="13"/>
  <c r="A241" i="13"/>
  <c r="B240" i="13"/>
  <c r="A240" i="13"/>
  <c r="B239" i="13"/>
  <c r="A239" i="13"/>
  <c r="B238" i="13"/>
  <c r="A238" i="13"/>
  <c r="B237" i="13"/>
  <c r="A237" i="13"/>
  <c r="B236" i="13"/>
  <c r="A236" i="13"/>
  <c r="B235" i="13"/>
  <c r="A235" i="13"/>
  <c r="B234" i="13"/>
  <c r="A234" i="13"/>
  <c r="B233" i="13"/>
  <c r="A233" i="13"/>
  <c r="B232" i="13"/>
  <c r="A232" i="13"/>
  <c r="B231" i="13"/>
  <c r="A231" i="13"/>
  <c r="B230" i="13"/>
  <c r="A230" i="13"/>
  <c r="B229" i="13"/>
  <c r="A229" i="13"/>
  <c r="B228" i="13"/>
  <c r="A228" i="13"/>
  <c r="B227" i="13"/>
  <c r="A227" i="13"/>
  <c r="B226" i="13"/>
  <c r="A226" i="13"/>
  <c r="B225" i="13"/>
  <c r="A225" i="13"/>
  <c r="B224" i="13"/>
  <c r="A224" i="13"/>
  <c r="B223" i="13"/>
  <c r="A223" i="13"/>
  <c r="B222" i="13"/>
  <c r="A222" i="13"/>
  <c r="B221" i="13"/>
  <c r="A221" i="13"/>
  <c r="B220" i="13"/>
  <c r="A220" i="13"/>
  <c r="B219" i="13"/>
  <c r="A219" i="13"/>
  <c r="B218" i="13"/>
  <c r="A218" i="13"/>
  <c r="B217" i="13"/>
  <c r="A217" i="13"/>
  <c r="B216" i="13"/>
  <c r="A216" i="13"/>
  <c r="B215" i="13"/>
  <c r="A215" i="13"/>
  <c r="B214" i="13"/>
  <c r="A214" i="13"/>
  <c r="B213" i="13"/>
  <c r="A213" i="13"/>
  <c r="B212" i="13"/>
  <c r="A212" i="13"/>
  <c r="B211" i="13"/>
  <c r="A211" i="13"/>
  <c r="B210" i="13"/>
  <c r="A210" i="13"/>
  <c r="B209" i="13"/>
  <c r="A209" i="13"/>
  <c r="B208" i="13"/>
  <c r="A208" i="13"/>
  <c r="B207" i="13"/>
  <c r="A207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B152" i="13"/>
  <c r="A152" i="13"/>
  <c r="B151" i="13"/>
  <c r="A151" i="13"/>
  <c r="B150" i="13"/>
  <c r="A150" i="13"/>
  <c r="B149" i="13"/>
  <c r="A149" i="13"/>
  <c r="B148" i="13"/>
  <c r="A148" i="13"/>
  <c r="B147" i="13"/>
  <c r="A147" i="13"/>
  <c r="B146" i="13"/>
  <c r="A146" i="13"/>
  <c r="B145" i="13"/>
  <c r="A145" i="13"/>
  <c r="B144" i="13"/>
  <c r="A144" i="13"/>
  <c r="B143" i="13"/>
  <c r="A143" i="13"/>
  <c r="B142" i="13"/>
  <c r="A142" i="13"/>
  <c r="B141" i="13"/>
  <c r="A141" i="13"/>
  <c r="B140" i="13"/>
  <c r="A140" i="13"/>
  <c r="B139" i="13"/>
  <c r="A139" i="13"/>
  <c r="B138" i="13"/>
  <c r="A138" i="13"/>
  <c r="B137" i="13"/>
  <c r="A137" i="13"/>
  <c r="B136" i="13"/>
  <c r="A136" i="13"/>
  <c r="B135" i="13"/>
  <c r="A135" i="13"/>
  <c r="B134" i="13"/>
  <c r="A134" i="13"/>
  <c r="B133" i="13"/>
  <c r="A133" i="13"/>
  <c r="B132" i="13"/>
  <c r="A132" i="13"/>
  <c r="B131" i="13"/>
  <c r="A131" i="13"/>
  <c r="B130" i="13"/>
  <c r="A130" i="13"/>
  <c r="B129" i="13"/>
  <c r="A129" i="13"/>
  <c r="B128" i="13"/>
  <c r="A128" i="13"/>
  <c r="B127" i="13"/>
  <c r="A127" i="13"/>
  <c r="B126" i="13"/>
  <c r="A126" i="13"/>
  <c r="B125" i="13"/>
  <c r="A125" i="13"/>
  <c r="B124" i="13"/>
  <c r="A124" i="13"/>
  <c r="B123" i="13"/>
  <c r="A123" i="13"/>
  <c r="B122" i="13"/>
  <c r="A122" i="13"/>
  <c r="B121" i="13"/>
  <c r="A121" i="13"/>
  <c r="B120" i="13"/>
  <c r="A120" i="13"/>
  <c r="B119" i="13"/>
  <c r="A119" i="13"/>
  <c r="B118" i="13"/>
  <c r="A118" i="13"/>
  <c r="B117" i="13"/>
  <c r="A117" i="13"/>
  <c r="B116" i="13"/>
  <c r="A116" i="13"/>
  <c r="B115" i="13"/>
  <c r="A115" i="13"/>
  <c r="B114" i="13"/>
  <c r="A114" i="13"/>
  <c r="B113" i="13"/>
  <c r="A113" i="13"/>
  <c r="B112" i="13"/>
  <c r="A112" i="13"/>
  <c r="B111" i="13"/>
  <c r="A111" i="13"/>
  <c r="B110" i="13"/>
  <c r="A110" i="13"/>
  <c r="B109" i="13"/>
  <c r="A109" i="13"/>
  <c r="B108" i="13"/>
  <c r="A108" i="13"/>
  <c r="B107" i="13"/>
  <c r="A107" i="13"/>
  <c r="B106" i="13"/>
  <c r="A106" i="13"/>
  <c r="B105" i="13"/>
  <c r="A105" i="13"/>
  <c r="B104" i="13"/>
  <c r="A104" i="13"/>
  <c r="B103" i="13"/>
  <c r="A103" i="13"/>
  <c r="B102" i="13"/>
  <c r="A102" i="13"/>
  <c r="B101" i="13"/>
  <c r="A101" i="13"/>
  <c r="B100" i="13"/>
  <c r="A100" i="13"/>
  <c r="B99" i="13"/>
  <c r="A99" i="13"/>
  <c r="B98" i="13"/>
  <c r="A98" i="13"/>
  <c r="B97" i="13"/>
  <c r="A97" i="13"/>
  <c r="B96" i="13"/>
  <c r="A96" i="13"/>
  <c r="B95" i="13"/>
  <c r="A95" i="13"/>
  <c r="B94" i="13"/>
  <c r="A94" i="13"/>
  <c r="B93" i="13"/>
  <c r="A93" i="13"/>
  <c r="B92" i="13"/>
  <c r="A92" i="13"/>
  <c r="B91" i="13"/>
  <c r="A91" i="13"/>
  <c r="B90" i="13"/>
  <c r="A90" i="13"/>
  <c r="B89" i="13"/>
  <c r="A89" i="13"/>
  <c r="B88" i="13"/>
  <c r="A88" i="13"/>
  <c r="B87" i="13"/>
  <c r="A87" i="13"/>
  <c r="B86" i="13"/>
  <c r="A86" i="13"/>
  <c r="B85" i="13"/>
  <c r="A85" i="13"/>
  <c r="B84" i="13"/>
  <c r="A84" i="13"/>
  <c r="B83" i="13"/>
  <c r="A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G225" i="12" s="1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J202" i="12" s="1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O196" i="12" s="1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O179" i="12" s="1"/>
  <c r="B178" i="12"/>
  <c r="A178" i="12"/>
  <c r="B177" i="12"/>
  <c r="A177" i="12"/>
  <c r="B176" i="12"/>
  <c r="A176" i="12"/>
  <c r="B175" i="12"/>
  <c r="A175" i="12"/>
  <c r="B174" i="12"/>
  <c r="A174" i="12"/>
  <c r="D174" i="12" s="1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I168" i="12" s="1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C157" i="12" s="1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D112" i="12" s="1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M66" i="12" s="1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30" i="11"/>
  <c r="A230" i="11"/>
  <c r="B229" i="11"/>
  <c r="A229" i="11"/>
  <c r="I229" i="11" s="1"/>
  <c r="B228" i="11"/>
  <c r="A228" i="11"/>
  <c r="F228" i="11" s="1"/>
  <c r="B227" i="11"/>
  <c r="A227" i="11"/>
  <c r="O227" i="11" s="1"/>
  <c r="B226" i="11"/>
  <c r="A226" i="11"/>
  <c r="P226" i="11" s="1"/>
  <c r="B225" i="11"/>
  <c r="A225" i="11"/>
  <c r="B224" i="11"/>
  <c r="A224" i="11"/>
  <c r="B223" i="11"/>
  <c r="A223" i="11"/>
  <c r="M223" i="11" s="1"/>
  <c r="B222" i="11"/>
  <c r="A222" i="11"/>
  <c r="B221" i="11"/>
  <c r="A221" i="11"/>
  <c r="B220" i="11"/>
  <c r="A220" i="11"/>
  <c r="J220" i="11" s="1"/>
  <c r="B219" i="11"/>
  <c r="A219" i="11"/>
  <c r="B218" i="11"/>
  <c r="A218" i="11"/>
  <c r="B217" i="11"/>
  <c r="A217" i="11"/>
  <c r="G217" i="11" s="1"/>
  <c r="B216" i="11"/>
  <c r="A216" i="11"/>
  <c r="L216" i="11" s="1"/>
  <c r="B215" i="11"/>
  <c r="A215" i="11"/>
  <c r="B214" i="11"/>
  <c r="A214" i="11"/>
  <c r="D214" i="11" s="1"/>
  <c r="B213" i="11"/>
  <c r="A213" i="11"/>
  <c r="I213" i="11" s="1"/>
  <c r="B212" i="11"/>
  <c r="A212" i="11"/>
  <c r="O212" i="11" s="1"/>
  <c r="B211" i="11"/>
  <c r="A211" i="11"/>
  <c r="F211" i="11" s="1"/>
  <c r="B210" i="11"/>
  <c r="A210" i="11"/>
  <c r="F210" i="11" s="1"/>
  <c r="B209" i="11"/>
  <c r="A209" i="11"/>
  <c r="B208" i="11"/>
  <c r="A208" i="11"/>
  <c r="B207" i="11"/>
  <c r="A207" i="11"/>
  <c r="B206" i="11"/>
  <c r="A206" i="11"/>
  <c r="I206" i="11" s="1"/>
  <c r="B205" i="11"/>
  <c r="A205" i="11"/>
  <c r="O205" i="11" s="1"/>
  <c r="B204" i="11"/>
  <c r="A204" i="11"/>
  <c r="B203" i="11"/>
  <c r="A203" i="11"/>
  <c r="B202" i="11"/>
  <c r="A202" i="11"/>
  <c r="F202" i="11" s="1"/>
  <c r="B201" i="11"/>
  <c r="A201" i="11"/>
  <c r="J201" i="11" s="1"/>
  <c r="B200" i="11"/>
  <c r="A200" i="11"/>
  <c r="O200" i="11" s="1"/>
  <c r="B199" i="11"/>
  <c r="A199" i="11"/>
  <c r="C199" i="11" s="1"/>
  <c r="B198" i="11"/>
  <c r="A198" i="11"/>
  <c r="C198" i="11" s="1"/>
  <c r="B197" i="11"/>
  <c r="A197" i="11"/>
  <c r="G197" i="11" s="1"/>
  <c r="B196" i="11"/>
  <c r="A196" i="11"/>
  <c r="B195" i="11"/>
  <c r="A195" i="11"/>
  <c r="B194" i="11"/>
  <c r="A194" i="11"/>
  <c r="B193" i="11"/>
  <c r="A193" i="11"/>
  <c r="B192" i="11"/>
  <c r="A192" i="11"/>
  <c r="G192" i="11" s="1"/>
  <c r="B191" i="11"/>
  <c r="A191" i="11"/>
  <c r="L191" i="11" s="1"/>
  <c r="B190" i="11"/>
  <c r="A190" i="11"/>
  <c r="P190" i="11" s="1"/>
  <c r="B189" i="11"/>
  <c r="A189" i="11"/>
  <c r="B188" i="11"/>
  <c r="A188" i="11"/>
  <c r="C188" i="11" s="1"/>
  <c r="B187" i="11"/>
  <c r="A187" i="11"/>
  <c r="G187" i="11" s="1"/>
  <c r="B186" i="11"/>
  <c r="A186" i="11"/>
  <c r="L186" i="11" s="1"/>
  <c r="B185" i="11"/>
  <c r="A185" i="11"/>
  <c r="B184" i="11"/>
  <c r="A184" i="11"/>
  <c r="B183" i="11"/>
  <c r="A183" i="11"/>
  <c r="C183" i="11" s="1"/>
  <c r="B182" i="11"/>
  <c r="A182" i="11"/>
  <c r="G182" i="11" s="1"/>
  <c r="B181" i="11"/>
  <c r="A181" i="11"/>
  <c r="L181" i="11" s="1"/>
  <c r="B180" i="11"/>
  <c r="A180" i="11"/>
  <c r="P180" i="11" s="1"/>
  <c r="B179" i="11"/>
  <c r="A179" i="11"/>
  <c r="D179" i="11" s="1"/>
  <c r="B178" i="11"/>
  <c r="A178" i="11"/>
  <c r="D178" i="11" s="1"/>
  <c r="B177" i="11"/>
  <c r="A177" i="11"/>
  <c r="M177" i="11" s="1"/>
  <c r="B176" i="11"/>
  <c r="A176" i="11"/>
  <c r="L176" i="11" s="1"/>
  <c r="B175" i="11"/>
  <c r="A175" i="11"/>
  <c r="B174" i="11"/>
  <c r="A174" i="11"/>
  <c r="B173" i="11"/>
  <c r="A173" i="11"/>
  <c r="D173" i="11" s="1"/>
  <c r="B172" i="11"/>
  <c r="A172" i="11"/>
  <c r="I172" i="11" s="1"/>
  <c r="B171" i="11"/>
  <c r="A171" i="11"/>
  <c r="M171" i="11" s="1"/>
  <c r="B170" i="11"/>
  <c r="A170" i="11"/>
  <c r="B169" i="11"/>
  <c r="A169" i="11"/>
  <c r="B168" i="11"/>
  <c r="A168" i="11"/>
  <c r="D168" i="11" s="1"/>
  <c r="B167" i="11"/>
  <c r="A167" i="11"/>
  <c r="I167" i="11" s="1"/>
  <c r="B166" i="11"/>
  <c r="A166" i="11"/>
  <c r="M166" i="11" s="1"/>
  <c r="B165" i="11"/>
  <c r="A165" i="11"/>
  <c r="G165" i="11" s="1"/>
  <c r="B164" i="11"/>
  <c r="A164" i="11"/>
  <c r="B163" i="11"/>
  <c r="A163" i="11"/>
  <c r="B162" i="11"/>
  <c r="A162" i="11"/>
  <c r="I162" i="11" s="1"/>
  <c r="B161" i="11"/>
  <c r="A161" i="11"/>
  <c r="F161" i="11" s="1"/>
  <c r="B160" i="11"/>
  <c r="A160" i="11"/>
  <c r="B159" i="11"/>
  <c r="A159" i="11"/>
  <c r="B158" i="11"/>
  <c r="A158" i="11"/>
  <c r="G158" i="11" s="1"/>
  <c r="B157" i="11"/>
  <c r="A157" i="11"/>
  <c r="B156" i="11"/>
  <c r="A156" i="11"/>
  <c r="B155" i="11"/>
  <c r="A155" i="11"/>
  <c r="J155" i="11" s="1"/>
  <c r="B154" i="11"/>
  <c r="A154" i="11"/>
  <c r="B153" i="11"/>
  <c r="A153" i="11"/>
  <c r="B152" i="11"/>
  <c r="A152" i="11"/>
  <c r="L152" i="11" s="1"/>
  <c r="B151" i="11"/>
  <c r="A151" i="11"/>
  <c r="F151" i="11" s="1"/>
  <c r="B150" i="11"/>
  <c r="A150" i="11"/>
  <c r="B149" i="11"/>
  <c r="A149" i="11"/>
  <c r="O149" i="11" s="1"/>
  <c r="B148" i="11"/>
  <c r="A148" i="11"/>
  <c r="B147" i="11"/>
  <c r="A147" i="11"/>
  <c r="B146" i="11"/>
  <c r="A146" i="11"/>
  <c r="B145" i="11"/>
  <c r="A145" i="11"/>
  <c r="J145" i="11" s="1"/>
  <c r="B144" i="11"/>
  <c r="A144" i="11"/>
  <c r="B143" i="11"/>
  <c r="A143" i="11"/>
  <c r="B142" i="11"/>
  <c r="A142" i="11"/>
  <c r="B141" i="11"/>
  <c r="A141" i="11"/>
  <c r="G141" i="11" s="1"/>
  <c r="B140" i="11"/>
  <c r="A140" i="11"/>
  <c r="B139" i="11"/>
  <c r="A139" i="11"/>
  <c r="O139" i="11" s="1"/>
  <c r="B138" i="11"/>
  <c r="A138" i="11"/>
  <c r="B137" i="11"/>
  <c r="A137" i="11"/>
  <c r="B136" i="11"/>
  <c r="A136" i="11"/>
  <c r="B135" i="11"/>
  <c r="A135" i="11"/>
  <c r="J135" i="11" s="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O129" i="11" s="1"/>
  <c r="B128" i="11"/>
  <c r="A128" i="11"/>
  <c r="B127" i="11"/>
  <c r="A127" i="11"/>
  <c r="C127" i="11" s="1"/>
  <c r="B126" i="11"/>
  <c r="A126" i="11"/>
  <c r="B125" i="11"/>
  <c r="A125" i="11"/>
  <c r="B124" i="11"/>
  <c r="A124" i="11"/>
  <c r="D124" i="11" s="1"/>
  <c r="B123" i="11"/>
  <c r="A123" i="11"/>
  <c r="B122" i="11"/>
  <c r="A122" i="11"/>
  <c r="B121" i="11"/>
  <c r="A121" i="11"/>
  <c r="G121" i="11" s="1"/>
  <c r="B120" i="11"/>
  <c r="A120" i="11"/>
  <c r="B119" i="11"/>
  <c r="A119" i="11"/>
  <c r="B118" i="11"/>
  <c r="A118" i="11"/>
  <c r="I118" i="11" s="1"/>
  <c r="B117" i="11"/>
  <c r="A117" i="11"/>
  <c r="C117" i="11" s="1"/>
  <c r="B116" i="11"/>
  <c r="A116" i="11"/>
  <c r="B115" i="11"/>
  <c r="A115" i="11"/>
  <c r="L115" i="11" s="1"/>
  <c r="B114" i="11"/>
  <c r="A114" i="11"/>
  <c r="B113" i="11"/>
  <c r="A113" i="11"/>
  <c r="B112" i="11"/>
  <c r="A112" i="11"/>
  <c r="B111" i="11"/>
  <c r="A111" i="11"/>
  <c r="G111" i="11" s="1"/>
  <c r="B110" i="11"/>
  <c r="A110" i="11"/>
  <c r="B109" i="11"/>
  <c r="A109" i="11"/>
  <c r="P109" i="11" s="1"/>
  <c r="B108" i="11"/>
  <c r="A108" i="11"/>
  <c r="B107" i="11"/>
  <c r="A107" i="11"/>
  <c r="D107" i="11" s="1"/>
  <c r="B106" i="11"/>
  <c r="A106" i="11"/>
  <c r="B105" i="11"/>
  <c r="A105" i="11"/>
  <c r="L105" i="11" s="1"/>
  <c r="B104" i="11"/>
  <c r="A104" i="11"/>
  <c r="B103" i="11"/>
  <c r="A103" i="11"/>
  <c r="B102" i="11"/>
  <c r="A102" i="11"/>
  <c r="B101" i="11"/>
  <c r="A101" i="11"/>
  <c r="I101" i="11" s="1"/>
  <c r="B100" i="11"/>
  <c r="A100" i="11"/>
  <c r="B99" i="11"/>
  <c r="A99" i="11"/>
  <c r="B98" i="11"/>
  <c r="A98" i="11"/>
  <c r="B97" i="11"/>
  <c r="A97" i="11"/>
  <c r="B96" i="11"/>
  <c r="A96" i="11"/>
  <c r="F96" i="11" s="1"/>
  <c r="B95" i="11"/>
  <c r="A95" i="11"/>
  <c r="C95" i="11" s="1"/>
  <c r="B94" i="11"/>
  <c r="A94" i="11"/>
  <c r="B93" i="11"/>
  <c r="A93" i="11"/>
  <c r="M93" i="11" s="1"/>
  <c r="B92" i="11"/>
  <c r="A92" i="11"/>
  <c r="B91" i="11"/>
  <c r="A91" i="11"/>
  <c r="B90" i="11"/>
  <c r="A90" i="11"/>
  <c r="B89" i="11"/>
  <c r="A89" i="11"/>
  <c r="O89" i="11" s="1"/>
  <c r="B88" i="11"/>
  <c r="A88" i="11"/>
  <c r="B87" i="11"/>
  <c r="A87" i="11"/>
  <c r="B86" i="11"/>
  <c r="A86" i="11"/>
  <c r="C86" i="11" s="1"/>
  <c r="B85" i="11"/>
  <c r="A85" i="11"/>
  <c r="B84" i="11"/>
  <c r="A84" i="11"/>
  <c r="B83" i="11"/>
  <c r="A83" i="11"/>
  <c r="I83" i="11" s="1"/>
  <c r="B82" i="11"/>
  <c r="A82" i="11"/>
  <c r="B81" i="11"/>
  <c r="A81" i="11"/>
  <c r="B80" i="11"/>
  <c r="A80" i="11"/>
  <c r="P80" i="11" s="1"/>
  <c r="B79" i="11"/>
  <c r="A79" i="11"/>
  <c r="L79" i="11" s="1"/>
  <c r="B78" i="11"/>
  <c r="A78" i="11"/>
  <c r="B77" i="11"/>
  <c r="A77" i="11"/>
  <c r="B76" i="11"/>
  <c r="A76" i="11"/>
  <c r="B75" i="11"/>
  <c r="A75" i="11"/>
  <c r="O75" i="11" s="1"/>
  <c r="B74" i="11"/>
  <c r="A74" i="11"/>
  <c r="B73" i="11"/>
  <c r="A73" i="11"/>
  <c r="F73" i="11" s="1"/>
  <c r="B72" i="11"/>
  <c r="A72" i="11"/>
  <c r="B71" i="11"/>
  <c r="A71" i="11"/>
  <c r="B70" i="11"/>
  <c r="A70" i="11"/>
  <c r="L70" i="11" s="1"/>
  <c r="B69" i="11"/>
  <c r="A69" i="11"/>
  <c r="G69" i="11" s="1"/>
  <c r="B68" i="11"/>
  <c r="A68" i="11"/>
  <c r="B67" i="11"/>
  <c r="A67" i="11"/>
  <c r="B66" i="11"/>
  <c r="A66" i="11"/>
  <c r="B65" i="11"/>
  <c r="A65" i="11"/>
  <c r="I65" i="11" s="1"/>
  <c r="B64" i="11"/>
  <c r="A64" i="11"/>
  <c r="B63" i="11"/>
  <c r="A63" i="11"/>
  <c r="B62" i="11"/>
  <c r="A62" i="11"/>
  <c r="B61" i="11"/>
  <c r="A61" i="11"/>
  <c r="B60" i="11"/>
  <c r="A60" i="11"/>
  <c r="B59" i="11"/>
  <c r="A59" i="11"/>
  <c r="C59" i="11" s="1"/>
  <c r="B58" i="11"/>
  <c r="A58" i="11"/>
  <c r="B57" i="11"/>
  <c r="A57" i="11"/>
  <c r="O57" i="11" s="1"/>
  <c r="B56" i="11"/>
  <c r="A56" i="11"/>
  <c r="B55" i="11"/>
  <c r="A55" i="11"/>
  <c r="F55" i="11" s="1"/>
  <c r="B54" i="11"/>
  <c r="A54" i="11"/>
  <c r="B53" i="11"/>
  <c r="A53" i="11"/>
  <c r="B52" i="11"/>
  <c r="A52" i="11"/>
  <c r="B51" i="11"/>
  <c r="A51" i="11"/>
  <c r="B50" i="11"/>
  <c r="A50" i="11"/>
  <c r="D50" i="11" s="1"/>
  <c r="B49" i="11"/>
  <c r="A49" i="11"/>
  <c r="B48" i="11"/>
  <c r="A48" i="11"/>
  <c r="B47" i="11"/>
  <c r="A47" i="11"/>
  <c r="B46" i="11"/>
  <c r="A46" i="11"/>
  <c r="B45" i="11"/>
  <c r="A45" i="11"/>
  <c r="B44" i="11"/>
  <c r="A44" i="11"/>
  <c r="O44" i="11" s="1"/>
  <c r="B43" i="11"/>
  <c r="A43" i="11"/>
  <c r="J43" i="11" s="1"/>
  <c r="B42" i="11"/>
  <c r="A42" i="11"/>
  <c r="B41" i="11"/>
  <c r="A41" i="11"/>
  <c r="B40" i="11"/>
  <c r="A40" i="11"/>
  <c r="B39" i="11"/>
  <c r="A39" i="11"/>
  <c r="F39" i="11" s="1"/>
  <c r="B38" i="11"/>
  <c r="A38" i="11"/>
  <c r="B37" i="11"/>
  <c r="A37" i="11"/>
  <c r="O37" i="11" s="1"/>
  <c r="B36" i="11"/>
  <c r="A36" i="11"/>
  <c r="B35" i="11"/>
  <c r="A35" i="11"/>
  <c r="B34" i="11"/>
  <c r="A34" i="11"/>
  <c r="B33" i="11"/>
  <c r="A33" i="11"/>
  <c r="P33" i="11" s="1"/>
  <c r="B32" i="11"/>
  <c r="A32" i="11"/>
  <c r="B31" i="11"/>
  <c r="A31" i="11"/>
  <c r="F31" i="11" s="1"/>
  <c r="B30" i="11"/>
  <c r="A30" i="11"/>
  <c r="B29" i="11"/>
  <c r="A29" i="11"/>
  <c r="B28" i="11"/>
  <c r="A28" i="11"/>
  <c r="L28" i="11" s="1"/>
  <c r="B27" i="11"/>
  <c r="A27" i="11"/>
  <c r="F27" i="11" s="1"/>
  <c r="B26" i="11"/>
  <c r="A26" i="11"/>
  <c r="B25" i="11"/>
  <c r="A25" i="11"/>
  <c r="O25" i="11" s="1"/>
  <c r="B24" i="11"/>
  <c r="A24" i="11"/>
  <c r="B23" i="11"/>
  <c r="A23" i="11"/>
  <c r="B22" i="11"/>
  <c r="A22" i="11"/>
  <c r="P22" i="11" s="1"/>
  <c r="B21" i="11"/>
  <c r="A21" i="11"/>
  <c r="J21" i="11" s="1"/>
  <c r="B20" i="11"/>
  <c r="A20" i="11"/>
  <c r="B19" i="11"/>
  <c r="A19" i="11"/>
  <c r="B18" i="11"/>
  <c r="A18" i="11"/>
  <c r="B17" i="11"/>
  <c r="A17" i="11"/>
  <c r="F17" i="11" s="1"/>
  <c r="B16" i="11"/>
  <c r="A16" i="11"/>
  <c r="B15" i="11"/>
  <c r="A15" i="11"/>
  <c r="O15" i="11" s="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O5" i="11" s="1"/>
  <c r="B4" i="11"/>
  <c r="A4" i="11"/>
  <c r="B3" i="11"/>
  <c r="A3" i="1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3" i="7"/>
  <c r="A4" i="7"/>
  <c r="O4" i="7" s="1"/>
  <c r="A5" i="7"/>
  <c r="I5" i="7" s="1"/>
  <c r="A6" i="7"/>
  <c r="A7" i="7"/>
  <c r="A8" i="7"/>
  <c r="A9" i="7"/>
  <c r="C9" i="7" s="1"/>
  <c r="A10" i="7"/>
  <c r="C10" i="7" s="1"/>
  <c r="A11" i="7"/>
  <c r="A12" i="7"/>
  <c r="M12" i="7" s="1"/>
  <c r="A13" i="7"/>
  <c r="A14" i="7"/>
  <c r="A15" i="7"/>
  <c r="A16" i="7"/>
  <c r="J16" i="7" s="1"/>
  <c r="A17" i="7"/>
  <c r="G17" i="7" s="1"/>
  <c r="A18" i="7"/>
  <c r="A19" i="7"/>
  <c r="A20" i="7"/>
  <c r="M20" i="7" s="1"/>
  <c r="A21" i="7"/>
  <c r="M21" i="7" s="1"/>
  <c r="A22" i="7"/>
  <c r="A23" i="7"/>
  <c r="A24" i="7"/>
  <c r="O24" i="7" s="1"/>
  <c r="A25" i="7"/>
  <c r="C25" i="7" s="1"/>
  <c r="A26" i="7"/>
  <c r="A27" i="7"/>
  <c r="A28" i="7"/>
  <c r="A29" i="7"/>
  <c r="A30" i="7"/>
  <c r="A31" i="7"/>
  <c r="A32" i="7"/>
  <c r="J32" i="7" s="1"/>
  <c r="A33" i="7"/>
  <c r="M33" i="7" s="1"/>
  <c r="A34" i="7"/>
  <c r="A35" i="7"/>
  <c r="A36" i="7"/>
  <c r="M36" i="7" s="1"/>
  <c r="A37" i="7"/>
  <c r="C37" i="7" s="1"/>
  <c r="A38" i="7"/>
  <c r="C38" i="7" s="1"/>
  <c r="A39" i="7"/>
  <c r="A40" i="7"/>
  <c r="A41" i="7"/>
  <c r="A42" i="7"/>
  <c r="A43" i="7"/>
  <c r="A44" i="7"/>
  <c r="M44" i="7" s="1"/>
  <c r="A45" i="7"/>
  <c r="M45" i="7" s="1"/>
  <c r="A46" i="7"/>
  <c r="A47" i="7"/>
  <c r="A48" i="7"/>
  <c r="J48" i="7" s="1"/>
  <c r="A49" i="7"/>
  <c r="C49" i="7" s="1"/>
  <c r="A50" i="7"/>
  <c r="A51" i="7"/>
  <c r="A52" i="7"/>
  <c r="M52" i="7" s="1"/>
  <c r="A53" i="7"/>
  <c r="C53" i="7" s="1"/>
  <c r="A54" i="7"/>
  <c r="A55" i="7"/>
  <c r="A56" i="7"/>
  <c r="L56" i="7" s="1"/>
  <c r="A57" i="7"/>
  <c r="C57" i="7" s="1"/>
  <c r="A58" i="7"/>
  <c r="C58" i="7" s="1"/>
  <c r="A59" i="7"/>
  <c r="A60" i="7"/>
  <c r="J60" i="7" s="1"/>
  <c r="A61" i="7"/>
  <c r="C61" i="7" s="1"/>
  <c r="A62" i="7"/>
  <c r="A63" i="7"/>
  <c r="A64" i="7"/>
  <c r="M64" i="7" s="1"/>
  <c r="A65" i="7"/>
  <c r="A66" i="7"/>
  <c r="A67" i="7"/>
  <c r="A68" i="7"/>
  <c r="M68" i="7" s="1"/>
  <c r="A69" i="7"/>
  <c r="A70" i="7"/>
  <c r="A71" i="7"/>
  <c r="A72" i="7"/>
  <c r="C72" i="7" s="1"/>
  <c r="A73" i="7"/>
  <c r="L73" i="7" s="1"/>
  <c r="A74" i="7"/>
  <c r="A75" i="7"/>
  <c r="A76" i="7"/>
  <c r="O76" i="7" s="1"/>
  <c r="A77" i="7"/>
  <c r="M77" i="7" s="1"/>
  <c r="A78" i="7"/>
  <c r="A79" i="7"/>
  <c r="A80" i="7"/>
  <c r="A81" i="7"/>
  <c r="C81" i="7" s="1"/>
  <c r="A82" i="7"/>
  <c r="A83" i="7"/>
  <c r="A84" i="7"/>
  <c r="G84" i="7" s="1"/>
  <c r="A85" i="7"/>
  <c r="C85" i="7" s="1"/>
  <c r="A86" i="7"/>
  <c r="A87" i="7"/>
  <c r="A88" i="7"/>
  <c r="G88" i="7" s="1"/>
  <c r="A89" i="7"/>
  <c r="L89" i="7" s="1"/>
  <c r="A90" i="7"/>
  <c r="C90" i="7" s="1"/>
  <c r="A91" i="7"/>
  <c r="A92" i="7"/>
  <c r="L92" i="7" s="1"/>
  <c r="A93" i="7"/>
  <c r="C93" i="7" s="1"/>
  <c r="A94" i="7"/>
  <c r="A95" i="7"/>
  <c r="A96" i="7"/>
  <c r="G96" i="7" s="1"/>
  <c r="A97" i="7"/>
  <c r="A98" i="7"/>
  <c r="A99" i="7"/>
  <c r="A100" i="7"/>
  <c r="A101" i="7"/>
  <c r="L101" i="7" s="1"/>
  <c r="A102" i="7"/>
  <c r="A103" i="7"/>
  <c r="A104" i="7"/>
  <c r="G104" i="7" s="1"/>
  <c r="A105" i="7"/>
  <c r="A106" i="7"/>
  <c r="A107" i="7"/>
  <c r="A108" i="7"/>
  <c r="L108" i="7" s="1"/>
  <c r="A109" i="7"/>
  <c r="D109" i="7" s="1"/>
  <c r="A110" i="7"/>
  <c r="A111" i="7"/>
  <c r="A112" i="7"/>
  <c r="A113" i="7"/>
  <c r="F113" i="7" s="1"/>
  <c r="A114" i="7"/>
  <c r="A115" i="7"/>
  <c r="A116" i="7"/>
  <c r="G116" i="7" s="1"/>
  <c r="A117" i="7"/>
  <c r="C117" i="7" s="1"/>
  <c r="A118" i="7"/>
  <c r="A119" i="7"/>
  <c r="A120" i="7"/>
  <c r="G120" i="7" s="1"/>
  <c r="A121" i="7"/>
  <c r="C121" i="7" s="1"/>
  <c r="A122" i="7"/>
  <c r="C122" i="7" s="1"/>
  <c r="A123" i="7"/>
  <c r="A124" i="7"/>
  <c r="L124" i="7" s="1"/>
  <c r="A125" i="7"/>
  <c r="F125" i="7" s="1"/>
  <c r="A126" i="7"/>
  <c r="C126" i="7" s="1"/>
  <c r="A127" i="7"/>
  <c r="A128" i="7"/>
  <c r="G128" i="7" s="1"/>
  <c r="A129" i="7"/>
  <c r="A130" i="7"/>
  <c r="A131" i="7"/>
  <c r="A132" i="7"/>
  <c r="C132" i="7" s="1"/>
  <c r="A133" i="7"/>
  <c r="A134" i="7"/>
  <c r="J134" i="7" s="1"/>
  <c r="A135" i="7"/>
  <c r="A136" i="7"/>
  <c r="G136" i="7" s="1"/>
  <c r="A137" i="7"/>
  <c r="C137" i="7" s="1"/>
  <c r="A138" i="7"/>
  <c r="C138" i="7" s="1"/>
  <c r="A139" i="7"/>
  <c r="A140" i="7"/>
  <c r="L140" i="7" s="1"/>
  <c r="A141" i="7"/>
  <c r="L141" i="7" s="1"/>
  <c r="A142" i="7"/>
  <c r="C142" i="7" s="1"/>
  <c r="A143" i="7"/>
  <c r="A144" i="7"/>
  <c r="A145" i="7"/>
  <c r="A146" i="7"/>
  <c r="C146" i="7" s="1"/>
  <c r="A147" i="7"/>
  <c r="A148" i="7"/>
  <c r="I148" i="7" s="1"/>
  <c r="A149" i="7"/>
  <c r="A150" i="7"/>
  <c r="A151" i="7"/>
  <c r="A152" i="7"/>
  <c r="O152" i="7" s="1"/>
  <c r="A153" i="7"/>
  <c r="C153" i="7" s="1"/>
  <c r="A154" i="7"/>
  <c r="C154" i="7" s="1"/>
  <c r="A155" i="7"/>
  <c r="A156" i="7"/>
  <c r="C156" i="7" s="1"/>
  <c r="A157" i="7"/>
  <c r="J157" i="7" s="1"/>
  <c r="A158" i="7"/>
  <c r="C158" i="7" s="1"/>
  <c r="A159" i="7"/>
  <c r="A160" i="7"/>
  <c r="C160" i="7" s="1"/>
  <c r="A161" i="7"/>
  <c r="L161" i="7" s="1"/>
  <c r="A162" i="7"/>
  <c r="C162" i="7" s="1"/>
  <c r="A163" i="7"/>
  <c r="A164" i="7"/>
  <c r="C164" i="7" s="1"/>
  <c r="A165" i="7"/>
  <c r="A166" i="7"/>
  <c r="F166" i="7" s="1"/>
  <c r="A167" i="7"/>
  <c r="C167" i="7" s="1"/>
  <c r="A168" i="7"/>
  <c r="C168" i="7" s="1"/>
  <c r="A169" i="7"/>
  <c r="C169" i="7" s="1"/>
  <c r="A170" i="7"/>
  <c r="L170" i="7" s="1"/>
  <c r="A171" i="7"/>
  <c r="A172" i="7"/>
  <c r="C172" i="7" s="1"/>
  <c r="A173" i="7"/>
  <c r="A174" i="7"/>
  <c r="O174" i="7" s="1"/>
  <c r="A175" i="7"/>
  <c r="A176" i="7"/>
  <c r="G176" i="7" s="1"/>
  <c r="A177" i="7"/>
  <c r="J177" i="7" s="1"/>
  <c r="A178" i="7"/>
  <c r="C178" i="7" s="1"/>
  <c r="A179" i="7"/>
  <c r="A180" i="7"/>
  <c r="C180" i="7" s="1"/>
  <c r="A181" i="7"/>
  <c r="A182" i="7"/>
  <c r="D182" i="7" s="1"/>
  <c r="A183" i="7"/>
  <c r="A184" i="7"/>
  <c r="A185" i="7"/>
  <c r="C185" i="7" s="1"/>
  <c r="A186" i="7"/>
  <c r="C186" i="7" s="1"/>
  <c r="A187" i="7"/>
  <c r="A188" i="7"/>
  <c r="F188" i="7" s="1"/>
  <c r="A189" i="7"/>
  <c r="A190" i="7"/>
  <c r="C190" i="7" s="1"/>
  <c r="A191" i="7"/>
  <c r="A192" i="7"/>
  <c r="M192" i="7" s="1"/>
  <c r="A193" i="7"/>
  <c r="A194" i="7"/>
  <c r="A195" i="7"/>
  <c r="A196" i="7"/>
  <c r="I196" i="7" s="1"/>
  <c r="A197" i="7"/>
  <c r="G197" i="7" s="1"/>
  <c r="A198" i="7"/>
  <c r="C198" i="7" s="1"/>
  <c r="A199" i="7"/>
  <c r="G199" i="7" s="1"/>
  <c r="A200" i="7"/>
  <c r="I200" i="7" s="1"/>
  <c r="A201" i="7"/>
  <c r="G201" i="7" s="1"/>
  <c r="A202" i="7"/>
  <c r="C202" i="7" s="1"/>
  <c r="A203" i="7"/>
  <c r="A204" i="7"/>
  <c r="C204" i="7" s="1"/>
  <c r="A205" i="7"/>
  <c r="O205" i="7" s="1"/>
  <c r="A206" i="7"/>
  <c r="C206" i="7" s="1"/>
  <c r="A207" i="7"/>
  <c r="P207" i="7" s="1"/>
  <c r="A208" i="7"/>
  <c r="C208" i="7" s="1"/>
  <c r="A209" i="7"/>
  <c r="A210" i="7"/>
  <c r="A211" i="7"/>
  <c r="A212" i="7"/>
  <c r="C212" i="7" s="1"/>
  <c r="A213" i="7"/>
  <c r="A214" i="7"/>
  <c r="C214" i="7" s="1"/>
  <c r="A215" i="7"/>
  <c r="A216" i="7"/>
  <c r="J216" i="7" s="1"/>
  <c r="A217" i="7"/>
  <c r="G217" i="7" s="1"/>
  <c r="A218" i="7"/>
  <c r="C218" i="7" s="1"/>
  <c r="A219" i="7"/>
  <c r="G219" i="7" s="1"/>
  <c r="A220" i="7"/>
  <c r="L220" i="7" s="1"/>
  <c r="A221" i="7"/>
  <c r="J221" i="7" s="1"/>
  <c r="A222" i="7"/>
  <c r="C222" i="7" s="1"/>
  <c r="A223" i="7"/>
  <c r="C223" i="7" s="1"/>
  <c r="A224" i="7"/>
  <c r="J224" i="7" s="1"/>
  <c r="A225" i="7"/>
  <c r="P225" i="7" s="1"/>
  <c r="A226" i="7"/>
  <c r="C226" i="7" s="1"/>
  <c r="A227" i="7"/>
  <c r="C227" i="7" s="1"/>
  <c r="A228" i="7"/>
  <c r="C228" i="7" s="1"/>
  <c r="A229" i="7"/>
  <c r="A230" i="7"/>
  <c r="C230" i="7" s="1"/>
  <c r="A3" i="7"/>
  <c r="M3" i="7" s="1"/>
  <c r="Q376" i="13" l="1"/>
  <c r="Q372" i="13"/>
  <c r="K381" i="13"/>
  <c r="Q369" i="13"/>
  <c r="Q377" i="13"/>
  <c r="E381" i="13"/>
  <c r="H369" i="13"/>
  <c r="N375" i="13"/>
  <c r="Q364" i="13"/>
  <c r="K366" i="13"/>
  <c r="K392" i="13"/>
  <c r="E391" i="13"/>
  <c r="N391" i="13"/>
  <c r="H376" i="13"/>
  <c r="K388" i="13"/>
  <c r="H364" i="13"/>
  <c r="Q384" i="13"/>
  <c r="H388" i="13"/>
  <c r="H382" i="13"/>
  <c r="K376" i="13"/>
  <c r="Q386" i="13"/>
  <c r="N373" i="13"/>
  <c r="N365" i="13"/>
  <c r="H386" i="13"/>
  <c r="E384" i="13"/>
  <c r="H365" i="13"/>
  <c r="E379" i="13"/>
  <c r="K369" i="13"/>
  <c r="N369" i="13"/>
  <c r="N377" i="13"/>
  <c r="N392" i="13"/>
  <c r="N374" i="13"/>
  <c r="Q368" i="13"/>
  <c r="E368" i="13"/>
  <c r="E387" i="13"/>
  <c r="Q388" i="13"/>
  <c r="H372" i="13"/>
  <c r="K391" i="13"/>
  <c r="Q365" i="13"/>
  <c r="K386" i="13"/>
  <c r="N366" i="13"/>
  <c r="N389" i="13"/>
  <c r="H370" i="13"/>
  <c r="N364" i="13"/>
  <c r="H391" i="13"/>
  <c r="H387" i="13"/>
  <c r="K373" i="13"/>
  <c r="E373" i="13"/>
  <c r="H384" i="13"/>
  <c r="N386" i="13"/>
  <c r="K372" i="13"/>
  <c r="N384" i="13"/>
  <c r="E364" i="13"/>
  <c r="N381" i="13"/>
  <c r="N367" i="13"/>
  <c r="Q373" i="13"/>
  <c r="N383" i="13"/>
  <c r="Q390" i="13"/>
  <c r="E382" i="13"/>
  <c r="H389" i="13"/>
  <c r="K368" i="13"/>
  <c r="K378" i="13"/>
  <c r="N388" i="13"/>
  <c r="N370" i="13"/>
  <c r="Q382" i="13"/>
  <c r="N385" i="13"/>
  <c r="N390" i="13"/>
  <c r="E370" i="13"/>
  <c r="Q389" i="13"/>
  <c r="H390" i="13"/>
  <c r="E371" i="13"/>
  <c r="N371" i="13"/>
  <c r="H371" i="13"/>
  <c r="E385" i="13"/>
  <c r="K365" i="13"/>
  <c r="Q387" i="13"/>
  <c r="H383" i="13"/>
  <c r="E380" i="13"/>
  <c r="D212" i="7"/>
  <c r="E212" i="7" s="1"/>
  <c r="D180" i="7"/>
  <c r="E180" i="7" s="1"/>
  <c r="D148" i="7"/>
  <c r="C104" i="7"/>
  <c r="L128" i="7"/>
  <c r="K390" i="13"/>
  <c r="N379" i="13"/>
  <c r="E375" i="13"/>
  <c r="E374" i="13"/>
  <c r="H367" i="13"/>
  <c r="K377" i="13"/>
  <c r="Q380" i="13"/>
  <c r="H368" i="13"/>
  <c r="K379" i="13"/>
  <c r="H380" i="13"/>
  <c r="D220" i="7"/>
  <c r="D188" i="7"/>
  <c r="D156" i="7"/>
  <c r="E156" i="7" s="1"/>
  <c r="D124" i="7"/>
  <c r="G168" i="7"/>
  <c r="D3" i="7"/>
  <c r="D204" i="7"/>
  <c r="E204" i="7" s="1"/>
  <c r="D172" i="7"/>
  <c r="E172" i="7" s="1"/>
  <c r="D140" i="7"/>
  <c r="M84" i="7"/>
  <c r="D228" i="7"/>
  <c r="E228" i="7" s="1"/>
  <c r="D196" i="7"/>
  <c r="D164" i="7"/>
  <c r="D132" i="7"/>
  <c r="E132" i="7" s="1"/>
  <c r="G3" i="7"/>
  <c r="L212" i="7"/>
  <c r="I44" i="7"/>
  <c r="N378" i="13"/>
  <c r="H374" i="13"/>
  <c r="K385" i="13"/>
  <c r="Q392" i="13"/>
  <c r="K370" i="13"/>
  <c r="E377" i="13"/>
  <c r="N382" i="13"/>
  <c r="N380" i="13"/>
  <c r="N368" i="13"/>
  <c r="K389" i="13"/>
  <c r="K387" i="13"/>
  <c r="E390" i="13"/>
  <c r="Q370" i="13"/>
  <c r="E389" i="13"/>
  <c r="E367" i="13"/>
  <c r="E383" i="13"/>
  <c r="K371" i="13"/>
  <c r="H379" i="13"/>
  <c r="Q385" i="13"/>
  <c r="E366" i="13"/>
  <c r="Q378" i="13"/>
  <c r="Q374" i="13"/>
  <c r="K367" i="13"/>
  <c r="H375" i="13"/>
  <c r="Q391" i="13"/>
  <c r="Q366" i="13"/>
  <c r="E378" i="13"/>
  <c r="K383" i="13"/>
  <c r="E392" i="13"/>
  <c r="K375" i="13"/>
  <c r="C3" i="7"/>
  <c r="C220" i="7"/>
  <c r="C196" i="7"/>
  <c r="C188" i="7"/>
  <c r="C148" i="7"/>
  <c r="C140" i="7"/>
  <c r="C124" i="7"/>
  <c r="C96" i="7"/>
  <c r="C64" i="7"/>
  <c r="J3" i="7"/>
  <c r="M200" i="7"/>
  <c r="O160" i="7"/>
  <c r="L116" i="7"/>
  <c r="C223" i="11"/>
  <c r="I199" i="11"/>
  <c r="O173" i="11"/>
  <c r="P3" i="11"/>
  <c r="L3" i="11"/>
  <c r="F3" i="11"/>
  <c r="F169" i="11"/>
  <c r="J169" i="11"/>
  <c r="P175" i="11"/>
  <c r="F175" i="11"/>
  <c r="P185" i="11"/>
  <c r="F185" i="11"/>
  <c r="D189" i="11"/>
  <c r="I189" i="11"/>
  <c r="G203" i="11"/>
  <c r="M203" i="11"/>
  <c r="C207" i="11"/>
  <c r="M207" i="11"/>
  <c r="C215" i="11"/>
  <c r="I215" i="11"/>
  <c r="O219" i="11"/>
  <c r="F219" i="11"/>
  <c r="I221" i="11"/>
  <c r="O221" i="11"/>
  <c r="D205" i="11"/>
  <c r="J179" i="11"/>
  <c r="F228" i="7"/>
  <c r="P228" i="7"/>
  <c r="P212" i="7"/>
  <c r="F212" i="7"/>
  <c r="F204" i="7"/>
  <c r="L204" i="7"/>
  <c r="J184" i="7"/>
  <c r="O184" i="7"/>
  <c r="I172" i="7"/>
  <c r="O172" i="7"/>
  <c r="F164" i="7"/>
  <c r="L164" i="7"/>
  <c r="P164" i="7"/>
  <c r="F156" i="7"/>
  <c r="L156" i="7"/>
  <c r="G144" i="7"/>
  <c r="M144" i="7"/>
  <c r="G132" i="7"/>
  <c r="L132" i="7"/>
  <c r="G112" i="7"/>
  <c r="L112" i="7"/>
  <c r="G100" i="7"/>
  <c r="L100" i="7"/>
  <c r="G80" i="7"/>
  <c r="M80" i="7"/>
  <c r="G72" i="7"/>
  <c r="L72" i="7"/>
  <c r="J40" i="7"/>
  <c r="O40" i="7"/>
  <c r="I28" i="7"/>
  <c r="M28" i="7"/>
  <c r="I8" i="7"/>
  <c r="O8" i="7"/>
  <c r="D224" i="7"/>
  <c r="D216" i="7"/>
  <c r="D208" i="7"/>
  <c r="E208" i="7" s="1"/>
  <c r="D200" i="7"/>
  <c r="D192" i="7"/>
  <c r="D184" i="7"/>
  <c r="D176" i="7"/>
  <c r="D168" i="7"/>
  <c r="E168" i="7" s="1"/>
  <c r="D160" i="7"/>
  <c r="E160" i="7" s="1"/>
  <c r="D152" i="7"/>
  <c r="D144" i="7"/>
  <c r="D136" i="7"/>
  <c r="D128" i="7"/>
  <c r="C120" i="7"/>
  <c r="C88" i="7"/>
  <c r="C56" i="7"/>
  <c r="I192" i="7"/>
  <c r="J152" i="7"/>
  <c r="G68" i="7"/>
  <c r="J24" i="7"/>
  <c r="D163" i="11"/>
  <c r="O163" i="11"/>
  <c r="C193" i="11"/>
  <c r="M193" i="11"/>
  <c r="O195" i="11"/>
  <c r="D195" i="11"/>
  <c r="L209" i="11"/>
  <c r="C209" i="11"/>
  <c r="C225" i="11"/>
  <c r="L225" i="11"/>
  <c r="C224" i="7"/>
  <c r="C216" i="7"/>
  <c r="C200" i="7"/>
  <c r="C192" i="7"/>
  <c r="C184" i="7"/>
  <c r="C176" i="7"/>
  <c r="C152" i="7"/>
  <c r="C144" i="7"/>
  <c r="C136" i="7"/>
  <c r="C128" i="7"/>
  <c r="C112" i="7"/>
  <c r="C80" i="7"/>
  <c r="C48" i="7"/>
  <c r="P220" i="7"/>
  <c r="M176" i="7"/>
  <c r="L96" i="7"/>
  <c r="G56" i="7"/>
  <c r="I12" i="7"/>
  <c r="G215" i="7"/>
  <c r="M215" i="7"/>
  <c r="I215" i="7"/>
  <c r="J215" i="7"/>
  <c r="O215" i="7"/>
  <c r="F215" i="7"/>
  <c r="D215" i="7"/>
  <c r="L215" i="7"/>
  <c r="P215" i="7"/>
  <c r="I203" i="7"/>
  <c r="J203" i="7"/>
  <c r="O203" i="7"/>
  <c r="F203" i="7"/>
  <c r="L203" i="7"/>
  <c r="P203" i="7"/>
  <c r="G203" i="7"/>
  <c r="D203" i="7"/>
  <c r="L191" i="7"/>
  <c r="I191" i="7"/>
  <c r="M191" i="7"/>
  <c r="F191" i="7"/>
  <c r="J191" i="7"/>
  <c r="O191" i="7"/>
  <c r="P191" i="7"/>
  <c r="D191" i="7"/>
  <c r="G191" i="7"/>
  <c r="I187" i="7"/>
  <c r="O187" i="7"/>
  <c r="J187" i="7"/>
  <c r="P187" i="7"/>
  <c r="F187" i="7"/>
  <c r="L187" i="7"/>
  <c r="D187" i="7"/>
  <c r="M187" i="7"/>
  <c r="G187" i="7"/>
  <c r="G183" i="7"/>
  <c r="M183" i="7"/>
  <c r="I183" i="7"/>
  <c r="O183" i="7"/>
  <c r="J183" i="7"/>
  <c r="P183" i="7"/>
  <c r="L183" i="7"/>
  <c r="D183" i="7"/>
  <c r="F183" i="7"/>
  <c r="F179" i="7"/>
  <c r="L179" i="7"/>
  <c r="G179" i="7"/>
  <c r="M179" i="7"/>
  <c r="I179" i="7"/>
  <c r="O179" i="7"/>
  <c r="D179" i="7"/>
  <c r="P179" i="7"/>
  <c r="I163" i="7"/>
  <c r="O163" i="7"/>
  <c r="J163" i="7"/>
  <c r="P163" i="7"/>
  <c r="F163" i="7"/>
  <c r="L163" i="7"/>
  <c r="M163" i="7"/>
  <c r="D163" i="7"/>
  <c r="G163" i="7"/>
  <c r="H163" i="7" s="1"/>
  <c r="G159" i="7"/>
  <c r="M159" i="7"/>
  <c r="I159" i="7"/>
  <c r="O159" i="7"/>
  <c r="J159" i="7"/>
  <c r="P159" i="7"/>
  <c r="D159" i="7"/>
  <c r="F159" i="7"/>
  <c r="I155" i="7"/>
  <c r="O155" i="7"/>
  <c r="J155" i="7"/>
  <c r="P155" i="7"/>
  <c r="F155" i="7"/>
  <c r="L155" i="7"/>
  <c r="G155" i="7"/>
  <c r="D155" i="7"/>
  <c r="M155" i="7"/>
  <c r="G151" i="7"/>
  <c r="M151" i="7"/>
  <c r="I151" i="7"/>
  <c r="O151" i="7"/>
  <c r="J151" i="7"/>
  <c r="P151" i="7"/>
  <c r="D151" i="7"/>
  <c r="F151" i="7"/>
  <c r="L151" i="7"/>
  <c r="F147" i="7"/>
  <c r="L147" i="7"/>
  <c r="G147" i="7"/>
  <c r="M147" i="7"/>
  <c r="I147" i="7"/>
  <c r="O147" i="7"/>
  <c r="D147" i="7"/>
  <c r="P147" i="7"/>
  <c r="J147" i="7"/>
  <c r="J143" i="7"/>
  <c r="P143" i="7"/>
  <c r="F143" i="7"/>
  <c r="L143" i="7"/>
  <c r="G143" i="7"/>
  <c r="M143" i="7"/>
  <c r="O143" i="7"/>
  <c r="D143" i="7"/>
  <c r="I143" i="7"/>
  <c r="K143" i="7" s="1"/>
  <c r="J139" i="7"/>
  <c r="P139" i="7"/>
  <c r="F139" i="7"/>
  <c r="L139" i="7"/>
  <c r="G139" i="7"/>
  <c r="M139" i="7"/>
  <c r="D139" i="7"/>
  <c r="O139" i="7"/>
  <c r="J135" i="7"/>
  <c r="P135" i="7"/>
  <c r="F135" i="7"/>
  <c r="L135" i="7"/>
  <c r="G135" i="7"/>
  <c r="M135" i="7"/>
  <c r="D135" i="7"/>
  <c r="I135" i="7"/>
  <c r="O135" i="7"/>
  <c r="J131" i="7"/>
  <c r="P131" i="7"/>
  <c r="F131" i="7"/>
  <c r="L131" i="7"/>
  <c r="G131" i="7"/>
  <c r="M131" i="7"/>
  <c r="I131" i="7"/>
  <c r="D131" i="7"/>
  <c r="O131" i="7"/>
  <c r="J127" i="7"/>
  <c r="P127" i="7"/>
  <c r="F127" i="7"/>
  <c r="L127" i="7"/>
  <c r="G127" i="7"/>
  <c r="M127" i="7"/>
  <c r="O127" i="7"/>
  <c r="D127" i="7"/>
  <c r="J123" i="7"/>
  <c r="P123" i="7"/>
  <c r="F123" i="7"/>
  <c r="L123" i="7"/>
  <c r="G123" i="7"/>
  <c r="M123" i="7"/>
  <c r="D123" i="7"/>
  <c r="I123" i="7"/>
  <c r="O123" i="7"/>
  <c r="J119" i="7"/>
  <c r="P119" i="7"/>
  <c r="F119" i="7"/>
  <c r="L119" i="7"/>
  <c r="G119" i="7"/>
  <c r="M119" i="7"/>
  <c r="C119" i="7"/>
  <c r="O119" i="7"/>
  <c r="D119" i="7"/>
  <c r="I119" i="7"/>
  <c r="J115" i="7"/>
  <c r="P115" i="7"/>
  <c r="F115" i="7"/>
  <c r="L115" i="7"/>
  <c r="G115" i="7"/>
  <c r="M115" i="7"/>
  <c r="I115" i="7"/>
  <c r="D115" i="7"/>
  <c r="J111" i="7"/>
  <c r="P111" i="7"/>
  <c r="F111" i="7"/>
  <c r="L111" i="7"/>
  <c r="G111" i="7"/>
  <c r="M111" i="7"/>
  <c r="O111" i="7"/>
  <c r="C111" i="7"/>
  <c r="I111" i="7"/>
  <c r="K111" i="7" s="1"/>
  <c r="J107" i="7"/>
  <c r="P107" i="7"/>
  <c r="F107" i="7"/>
  <c r="L107" i="7"/>
  <c r="G107" i="7"/>
  <c r="M107" i="7"/>
  <c r="O107" i="7"/>
  <c r="I107" i="7"/>
  <c r="J103" i="7"/>
  <c r="P103" i="7"/>
  <c r="F103" i="7"/>
  <c r="L103" i="7"/>
  <c r="G103" i="7"/>
  <c r="M103" i="7"/>
  <c r="C103" i="7"/>
  <c r="I103" i="7"/>
  <c r="J99" i="7"/>
  <c r="P99" i="7"/>
  <c r="F99" i="7"/>
  <c r="L99" i="7"/>
  <c r="G99" i="7"/>
  <c r="M99" i="7"/>
  <c r="I99" i="7"/>
  <c r="O99" i="7"/>
  <c r="J95" i="7"/>
  <c r="P95" i="7"/>
  <c r="F95" i="7"/>
  <c r="L95" i="7"/>
  <c r="G95" i="7"/>
  <c r="M95" i="7"/>
  <c r="O95" i="7"/>
  <c r="C95" i="7"/>
  <c r="I95" i="7"/>
  <c r="J91" i="7"/>
  <c r="P91" i="7"/>
  <c r="F91" i="7"/>
  <c r="L91" i="7"/>
  <c r="G91" i="7"/>
  <c r="M91" i="7"/>
  <c r="I91" i="7"/>
  <c r="C91" i="7"/>
  <c r="F87" i="7"/>
  <c r="L87" i="7"/>
  <c r="P87" i="7"/>
  <c r="G87" i="7"/>
  <c r="M87" i="7"/>
  <c r="I87" i="7"/>
  <c r="C87" i="7"/>
  <c r="D87" i="7"/>
  <c r="O87" i="7"/>
  <c r="F83" i="7"/>
  <c r="L83" i="7"/>
  <c r="P83" i="7"/>
  <c r="G83" i="7"/>
  <c r="M83" i="7"/>
  <c r="I83" i="7"/>
  <c r="J83" i="7"/>
  <c r="D83" i="7"/>
  <c r="O83" i="7"/>
  <c r="F79" i="7"/>
  <c r="L79" i="7"/>
  <c r="P79" i="7"/>
  <c r="G79" i="7"/>
  <c r="M79" i="7"/>
  <c r="I79" i="7"/>
  <c r="O79" i="7"/>
  <c r="C79" i="7"/>
  <c r="J79" i="7"/>
  <c r="I75" i="7"/>
  <c r="J75" i="7"/>
  <c r="O75" i="7"/>
  <c r="F75" i="7"/>
  <c r="L75" i="7"/>
  <c r="P75" i="7"/>
  <c r="G75" i="7"/>
  <c r="F71" i="7"/>
  <c r="L71" i="7"/>
  <c r="P71" i="7"/>
  <c r="G71" i="7"/>
  <c r="M71" i="7"/>
  <c r="I71" i="7"/>
  <c r="J71" i="7"/>
  <c r="C71" i="7"/>
  <c r="O71" i="7"/>
  <c r="F67" i="7"/>
  <c r="L67" i="7"/>
  <c r="P67" i="7"/>
  <c r="G67" i="7"/>
  <c r="M67" i="7"/>
  <c r="I67" i="7"/>
  <c r="O67" i="7"/>
  <c r="J67" i="7"/>
  <c r="F63" i="7"/>
  <c r="L63" i="7"/>
  <c r="P63" i="7"/>
  <c r="G63" i="7"/>
  <c r="M63" i="7"/>
  <c r="I63" i="7"/>
  <c r="C63" i="7"/>
  <c r="J63" i="7"/>
  <c r="I59" i="7"/>
  <c r="J59" i="7"/>
  <c r="O59" i="7"/>
  <c r="F59" i="7"/>
  <c r="L59" i="7"/>
  <c r="P59" i="7"/>
  <c r="G59" i="7"/>
  <c r="C59" i="7"/>
  <c r="F55" i="7"/>
  <c r="L55" i="7"/>
  <c r="P55" i="7"/>
  <c r="G55" i="7"/>
  <c r="M55" i="7"/>
  <c r="I55" i="7"/>
  <c r="O55" i="7"/>
  <c r="C55" i="7"/>
  <c r="D55" i="7"/>
  <c r="J55" i="7"/>
  <c r="K55" i="7" s="1"/>
  <c r="F51" i="7"/>
  <c r="L51" i="7"/>
  <c r="P51" i="7"/>
  <c r="G51" i="7"/>
  <c r="M51" i="7"/>
  <c r="I51" i="7"/>
  <c r="O51" i="7"/>
  <c r="D51" i="7"/>
  <c r="J51" i="7"/>
  <c r="F47" i="7"/>
  <c r="L47" i="7"/>
  <c r="G47" i="7"/>
  <c r="M47" i="7"/>
  <c r="I47" i="7"/>
  <c r="O47" i="7"/>
  <c r="C47" i="7"/>
  <c r="J47" i="7"/>
  <c r="F43" i="7"/>
  <c r="L43" i="7"/>
  <c r="D43" i="7"/>
  <c r="G43" i="7"/>
  <c r="M43" i="7"/>
  <c r="I43" i="7"/>
  <c r="O43" i="7"/>
  <c r="J43" i="7"/>
  <c r="P43" i="7"/>
  <c r="F39" i="7"/>
  <c r="L39" i="7"/>
  <c r="D39" i="7"/>
  <c r="G39" i="7"/>
  <c r="M39" i="7"/>
  <c r="I39" i="7"/>
  <c r="O39" i="7"/>
  <c r="P39" i="7"/>
  <c r="C39" i="7"/>
  <c r="J39" i="7"/>
  <c r="F35" i="7"/>
  <c r="L35" i="7"/>
  <c r="D35" i="7"/>
  <c r="G35" i="7"/>
  <c r="M35" i="7"/>
  <c r="I35" i="7"/>
  <c r="O35" i="7"/>
  <c r="J35" i="7"/>
  <c r="F31" i="7"/>
  <c r="L31" i="7"/>
  <c r="D31" i="7"/>
  <c r="G31" i="7"/>
  <c r="M31" i="7"/>
  <c r="I31" i="7"/>
  <c r="O31" i="7"/>
  <c r="P31" i="7"/>
  <c r="F27" i="7"/>
  <c r="L27" i="7"/>
  <c r="D27" i="7"/>
  <c r="G27" i="7"/>
  <c r="M27" i="7"/>
  <c r="I27" i="7"/>
  <c r="O27" i="7"/>
  <c r="J27" i="7"/>
  <c r="P27" i="7"/>
  <c r="F23" i="7"/>
  <c r="L23" i="7"/>
  <c r="D23" i="7"/>
  <c r="G23" i="7"/>
  <c r="M23" i="7"/>
  <c r="I23" i="7"/>
  <c r="O23" i="7"/>
  <c r="P23" i="7"/>
  <c r="J23" i="7"/>
  <c r="C23" i="7"/>
  <c r="F19" i="7"/>
  <c r="L19" i="7"/>
  <c r="D19" i="7"/>
  <c r="G19" i="7"/>
  <c r="M19" i="7"/>
  <c r="I19" i="7"/>
  <c r="O19" i="7"/>
  <c r="P19" i="7"/>
  <c r="F15" i="7"/>
  <c r="L15" i="7"/>
  <c r="D15" i="7"/>
  <c r="G15" i="7"/>
  <c r="M15" i="7"/>
  <c r="I15" i="7"/>
  <c r="O15" i="7"/>
  <c r="J15" i="7"/>
  <c r="P15" i="7"/>
  <c r="F11" i="7"/>
  <c r="L11" i="7"/>
  <c r="D11" i="7"/>
  <c r="G11" i="7"/>
  <c r="M11" i="7"/>
  <c r="I11" i="7"/>
  <c r="O11" i="7"/>
  <c r="J11" i="7"/>
  <c r="P11" i="7"/>
  <c r="F7" i="7"/>
  <c r="P7" i="7"/>
  <c r="D7" i="7"/>
  <c r="G7" i="7"/>
  <c r="L7" i="7"/>
  <c r="I7" i="7"/>
  <c r="M7" i="7"/>
  <c r="O7" i="7"/>
  <c r="C7" i="7"/>
  <c r="C215" i="7"/>
  <c r="C199" i="7"/>
  <c r="C183" i="7"/>
  <c r="C174" i="7"/>
  <c r="C170" i="7"/>
  <c r="C151" i="7"/>
  <c r="C135" i="7"/>
  <c r="D117" i="7"/>
  <c r="E117" i="7" s="1"/>
  <c r="C113" i="7"/>
  <c r="D99" i="7"/>
  <c r="D95" i="7"/>
  <c r="D85" i="7"/>
  <c r="E85" i="7" s="1"/>
  <c r="D77" i="7"/>
  <c r="D67" i="7"/>
  <c r="D63" i="7"/>
  <c r="D53" i="7"/>
  <c r="E53" i="7" s="1"/>
  <c r="D45" i="7"/>
  <c r="C31" i="7"/>
  <c r="C17" i="7"/>
  <c r="P223" i="7"/>
  <c r="M203" i="7"/>
  <c r="P185" i="7"/>
  <c r="L159" i="7"/>
  <c r="O91" i="7"/>
  <c r="O63" i="7"/>
  <c r="F57" i="7"/>
  <c r="P35" i="7"/>
  <c r="J7" i="7"/>
  <c r="I219" i="7"/>
  <c r="J219" i="7"/>
  <c r="O219" i="7"/>
  <c r="F219" i="7"/>
  <c r="H219" i="7" s="1"/>
  <c r="L219" i="7"/>
  <c r="P219" i="7"/>
  <c r="D219" i="7"/>
  <c r="M219" i="7"/>
  <c r="I211" i="7"/>
  <c r="J211" i="7"/>
  <c r="O211" i="7"/>
  <c r="F211" i="7"/>
  <c r="L211" i="7"/>
  <c r="P211" i="7"/>
  <c r="M211" i="7"/>
  <c r="D211" i="7"/>
  <c r="G211" i="7"/>
  <c r="L195" i="7"/>
  <c r="I195" i="7"/>
  <c r="M195" i="7"/>
  <c r="F195" i="7"/>
  <c r="J195" i="7"/>
  <c r="O195" i="7"/>
  <c r="G195" i="7"/>
  <c r="D195" i="7"/>
  <c r="P195" i="7"/>
  <c r="J175" i="7"/>
  <c r="P175" i="7"/>
  <c r="F175" i="7"/>
  <c r="L175" i="7"/>
  <c r="G175" i="7"/>
  <c r="M175" i="7"/>
  <c r="I175" i="7"/>
  <c r="D175" i="7"/>
  <c r="O175" i="7"/>
  <c r="I222" i="7"/>
  <c r="M222" i="7"/>
  <c r="F222" i="7"/>
  <c r="J222" i="7"/>
  <c r="O222" i="7"/>
  <c r="G222" i="7"/>
  <c r="P222" i="7"/>
  <c r="L222" i="7"/>
  <c r="F194" i="7"/>
  <c r="J194" i="7"/>
  <c r="O194" i="7"/>
  <c r="G194" i="7"/>
  <c r="P194" i="7"/>
  <c r="L194" i="7"/>
  <c r="I194" i="7"/>
  <c r="D194" i="7"/>
  <c r="I170" i="7"/>
  <c r="M170" i="7"/>
  <c r="N170" i="7" s="1"/>
  <c r="J170" i="7"/>
  <c r="F170" i="7"/>
  <c r="O170" i="7"/>
  <c r="G170" i="7"/>
  <c r="D170" i="7"/>
  <c r="P170" i="7"/>
  <c r="J150" i="7"/>
  <c r="F150" i="7"/>
  <c r="O150" i="7"/>
  <c r="G150" i="7"/>
  <c r="L150" i="7"/>
  <c r="P150" i="7"/>
  <c r="I150" i="7"/>
  <c r="F130" i="7"/>
  <c r="P130" i="7"/>
  <c r="G130" i="7"/>
  <c r="L130" i="7"/>
  <c r="I130" i="7"/>
  <c r="M130" i="7"/>
  <c r="D130" i="7"/>
  <c r="J130" i="7"/>
  <c r="O130" i="7"/>
  <c r="F114" i="7"/>
  <c r="P114" i="7"/>
  <c r="G114" i="7"/>
  <c r="L114" i="7"/>
  <c r="I114" i="7"/>
  <c r="M114" i="7"/>
  <c r="D114" i="7"/>
  <c r="O114" i="7"/>
  <c r="J114" i="7"/>
  <c r="F102" i="7"/>
  <c r="P102" i="7"/>
  <c r="G102" i="7"/>
  <c r="L102" i="7"/>
  <c r="I102" i="7"/>
  <c r="M102" i="7"/>
  <c r="D102" i="7"/>
  <c r="O102" i="7"/>
  <c r="J102" i="7"/>
  <c r="K102" i="7" s="1"/>
  <c r="F98" i="7"/>
  <c r="P98" i="7"/>
  <c r="G98" i="7"/>
  <c r="L98" i="7"/>
  <c r="I98" i="7"/>
  <c r="M98" i="7"/>
  <c r="D98" i="7"/>
  <c r="J98" i="7"/>
  <c r="C98" i="7"/>
  <c r="F94" i="7"/>
  <c r="P94" i="7"/>
  <c r="G94" i="7"/>
  <c r="L94" i="7"/>
  <c r="I94" i="7"/>
  <c r="M94" i="7"/>
  <c r="D94" i="7"/>
  <c r="C94" i="7"/>
  <c r="O94" i="7"/>
  <c r="F90" i="7"/>
  <c r="P90" i="7"/>
  <c r="G90" i="7"/>
  <c r="L90" i="7"/>
  <c r="I90" i="7"/>
  <c r="M90" i="7"/>
  <c r="D90" i="7"/>
  <c r="E90" i="7" s="1"/>
  <c r="J90" i="7"/>
  <c r="O90" i="7"/>
  <c r="F82" i="7"/>
  <c r="L82" i="7"/>
  <c r="G82" i="7"/>
  <c r="M82" i="7"/>
  <c r="I82" i="7"/>
  <c r="O82" i="7"/>
  <c r="D82" i="7"/>
  <c r="P82" i="7"/>
  <c r="F74" i="7"/>
  <c r="P74" i="7"/>
  <c r="G74" i="7"/>
  <c r="L74" i="7"/>
  <c r="I74" i="7"/>
  <c r="M74" i="7"/>
  <c r="D74" i="7"/>
  <c r="O74" i="7"/>
  <c r="J74" i="7"/>
  <c r="G70" i="7"/>
  <c r="L70" i="7"/>
  <c r="I70" i="7"/>
  <c r="M70" i="7"/>
  <c r="J70" i="7"/>
  <c r="O70" i="7"/>
  <c r="D70" i="7"/>
  <c r="F70" i="7"/>
  <c r="F66" i="7"/>
  <c r="L66" i="7"/>
  <c r="G66" i="7"/>
  <c r="M66" i="7"/>
  <c r="I66" i="7"/>
  <c r="O66" i="7"/>
  <c r="D66" i="7"/>
  <c r="C66" i="7"/>
  <c r="P66" i="7"/>
  <c r="G62" i="7"/>
  <c r="M62" i="7"/>
  <c r="I62" i="7"/>
  <c r="O62" i="7"/>
  <c r="J62" i="7"/>
  <c r="P62" i="7"/>
  <c r="D62" i="7"/>
  <c r="L62" i="7"/>
  <c r="C62" i="7"/>
  <c r="F62" i="7"/>
  <c r="F58" i="7"/>
  <c r="P58" i="7"/>
  <c r="G58" i="7"/>
  <c r="L58" i="7"/>
  <c r="I58" i="7"/>
  <c r="M58" i="7"/>
  <c r="D58" i="7"/>
  <c r="E58" i="7" s="1"/>
  <c r="O58" i="7"/>
  <c r="J58" i="7"/>
  <c r="K58" i="7" s="1"/>
  <c r="G54" i="7"/>
  <c r="L54" i="7"/>
  <c r="I54" i="7"/>
  <c r="M54" i="7"/>
  <c r="J54" i="7"/>
  <c r="O54" i="7"/>
  <c r="D54" i="7"/>
  <c r="F54" i="7"/>
  <c r="G50" i="7"/>
  <c r="L50" i="7"/>
  <c r="I50" i="7"/>
  <c r="M50" i="7"/>
  <c r="J50" i="7"/>
  <c r="O50" i="7"/>
  <c r="D50" i="7"/>
  <c r="P50" i="7"/>
  <c r="I46" i="7"/>
  <c r="M46" i="7"/>
  <c r="J46" i="7"/>
  <c r="O46" i="7"/>
  <c r="F46" i="7"/>
  <c r="P46" i="7"/>
  <c r="D46" i="7"/>
  <c r="G46" i="7"/>
  <c r="L46" i="7"/>
  <c r="G42" i="7"/>
  <c r="L42" i="7"/>
  <c r="I42" i="7"/>
  <c r="M42" i="7"/>
  <c r="J42" i="7"/>
  <c r="O42" i="7"/>
  <c r="D42" i="7"/>
  <c r="F42" i="7"/>
  <c r="I38" i="7"/>
  <c r="M38" i="7"/>
  <c r="J38" i="7"/>
  <c r="O38" i="7"/>
  <c r="F38" i="7"/>
  <c r="P38" i="7"/>
  <c r="D38" i="7"/>
  <c r="E38" i="7" s="1"/>
  <c r="G38" i="7"/>
  <c r="G34" i="7"/>
  <c r="L34" i="7"/>
  <c r="I34" i="7"/>
  <c r="M34" i="7"/>
  <c r="J34" i="7"/>
  <c r="O34" i="7"/>
  <c r="D34" i="7"/>
  <c r="C34" i="7"/>
  <c r="F34" i="7"/>
  <c r="P34" i="7"/>
  <c r="I30" i="7"/>
  <c r="M30" i="7"/>
  <c r="J30" i="7"/>
  <c r="O30" i="7"/>
  <c r="F30" i="7"/>
  <c r="P30" i="7"/>
  <c r="D30" i="7"/>
  <c r="L30" i="7"/>
  <c r="G30" i="7"/>
  <c r="G26" i="7"/>
  <c r="L26" i="7"/>
  <c r="I26" i="7"/>
  <c r="M26" i="7"/>
  <c r="J26" i="7"/>
  <c r="O26" i="7"/>
  <c r="D26" i="7"/>
  <c r="F26" i="7"/>
  <c r="P26" i="7"/>
  <c r="I22" i="7"/>
  <c r="M22" i="7"/>
  <c r="J22" i="7"/>
  <c r="O22" i="7"/>
  <c r="F22" i="7"/>
  <c r="P22" i="7"/>
  <c r="D22" i="7"/>
  <c r="G22" i="7"/>
  <c r="L22" i="7"/>
  <c r="G18" i="7"/>
  <c r="L18" i="7"/>
  <c r="I18" i="7"/>
  <c r="M18" i="7"/>
  <c r="J18" i="7"/>
  <c r="O18" i="7"/>
  <c r="D18" i="7"/>
  <c r="P18" i="7"/>
  <c r="C18" i="7"/>
  <c r="F18" i="7"/>
  <c r="I14" i="7"/>
  <c r="M14" i="7"/>
  <c r="J14" i="7"/>
  <c r="O14" i="7"/>
  <c r="F14" i="7"/>
  <c r="P14" i="7"/>
  <c r="D14" i="7"/>
  <c r="G14" i="7"/>
  <c r="G10" i="7"/>
  <c r="L10" i="7"/>
  <c r="I10" i="7"/>
  <c r="M10" i="7"/>
  <c r="J10" i="7"/>
  <c r="O10" i="7"/>
  <c r="D10" i="7"/>
  <c r="E10" i="7" s="1"/>
  <c r="P10" i="7"/>
  <c r="G6" i="7"/>
  <c r="M6" i="7"/>
  <c r="I6" i="7"/>
  <c r="O6" i="7"/>
  <c r="J6" i="7"/>
  <c r="P6" i="7"/>
  <c r="D6" i="7"/>
  <c r="F6" i="7"/>
  <c r="L6" i="7"/>
  <c r="D230" i="7"/>
  <c r="E230" i="7" s="1"/>
  <c r="C217" i="7"/>
  <c r="D214" i="7"/>
  <c r="E214" i="7" s="1"/>
  <c r="C211" i="7"/>
  <c r="C201" i="7"/>
  <c r="D198" i="7"/>
  <c r="E198" i="7" s="1"/>
  <c r="C195" i="7"/>
  <c r="C179" i="7"/>
  <c r="D166" i="7"/>
  <c r="C163" i="7"/>
  <c r="D150" i="7"/>
  <c r="C147" i="7"/>
  <c r="D134" i="7"/>
  <c r="C131" i="7"/>
  <c r="D107" i="7"/>
  <c r="D103" i="7"/>
  <c r="C99" i="7"/>
  <c r="D93" i="7"/>
  <c r="E93" i="7" s="1"/>
  <c r="C89" i="7"/>
  <c r="D75" i="7"/>
  <c r="D71" i="7"/>
  <c r="C67" i="7"/>
  <c r="D61" i="7"/>
  <c r="E61" i="7" s="1"/>
  <c r="C43" i="7"/>
  <c r="C30" i="7"/>
  <c r="C22" i="7"/>
  <c r="C15" i="7"/>
  <c r="J179" i="7"/>
  <c r="G146" i="7"/>
  <c r="M61" i="7"/>
  <c r="F50" i="7"/>
  <c r="F10" i="7"/>
  <c r="I227" i="7"/>
  <c r="J227" i="7"/>
  <c r="O227" i="7"/>
  <c r="F227" i="7"/>
  <c r="L227" i="7"/>
  <c r="P227" i="7"/>
  <c r="D227" i="7"/>
  <c r="E227" i="7" s="1"/>
  <c r="M227" i="7"/>
  <c r="G227" i="7"/>
  <c r="G207" i="7"/>
  <c r="M207" i="7"/>
  <c r="I207" i="7"/>
  <c r="J207" i="7"/>
  <c r="O207" i="7"/>
  <c r="Q207" i="7" s="1"/>
  <c r="D207" i="7"/>
  <c r="L207" i="7"/>
  <c r="F207" i="7"/>
  <c r="J167" i="7"/>
  <c r="P167" i="7"/>
  <c r="F167" i="7"/>
  <c r="L167" i="7"/>
  <c r="G167" i="7"/>
  <c r="M167" i="7"/>
  <c r="D167" i="7"/>
  <c r="E167" i="7" s="1"/>
  <c r="O167" i="7"/>
  <c r="I167" i="7"/>
  <c r="K167" i="7" s="1"/>
  <c r="F218" i="7"/>
  <c r="J218" i="7"/>
  <c r="O218" i="7"/>
  <c r="G218" i="7"/>
  <c r="P218" i="7"/>
  <c r="L218" i="7"/>
  <c r="I218" i="7"/>
  <c r="M218" i="7"/>
  <c r="D218" i="7"/>
  <c r="E218" i="7" s="1"/>
  <c r="F210" i="7"/>
  <c r="J210" i="7"/>
  <c r="O210" i="7"/>
  <c r="G210" i="7"/>
  <c r="P210" i="7"/>
  <c r="L210" i="7"/>
  <c r="D210" i="7"/>
  <c r="M210" i="7"/>
  <c r="F202" i="7"/>
  <c r="J202" i="7"/>
  <c r="O202" i="7"/>
  <c r="G202" i="7"/>
  <c r="P202" i="7"/>
  <c r="L202" i="7"/>
  <c r="M202" i="7"/>
  <c r="D202" i="7"/>
  <c r="E202" i="7" s="1"/>
  <c r="I202" i="7"/>
  <c r="J190" i="7"/>
  <c r="O190" i="7"/>
  <c r="F190" i="7"/>
  <c r="P190" i="7"/>
  <c r="G190" i="7"/>
  <c r="L190" i="7"/>
  <c r="I190" i="7"/>
  <c r="J182" i="7"/>
  <c r="F182" i="7"/>
  <c r="O182" i="7"/>
  <c r="G182" i="7"/>
  <c r="L182" i="7"/>
  <c r="P182" i="7"/>
  <c r="I182" i="7"/>
  <c r="M182" i="7"/>
  <c r="G174" i="7"/>
  <c r="L174" i="7"/>
  <c r="P174" i="7"/>
  <c r="Q174" i="7" s="1"/>
  <c r="I174" i="7"/>
  <c r="M174" i="7"/>
  <c r="J174" i="7"/>
  <c r="F174" i="7"/>
  <c r="F154" i="7"/>
  <c r="O154" i="7"/>
  <c r="G154" i="7"/>
  <c r="L154" i="7"/>
  <c r="P154" i="7"/>
  <c r="I154" i="7"/>
  <c r="M154" i="7"/>
  <c r="J154" i="7"/>
  <c r="D154" i="7"/>
  <c r="E154" i="7" s="1"/>
  <c r="F142" i="7"/>
  <c r="P142" i="7"/>
  <c r="G142" i="7"/>
  <c r="L142" i="7"/>
  <c r="I142" i="7"/>
  <c r="M142" i="7"/>
  <c r="J142" i="7"/>
  <c r="O142" i="7"/>
  <c r="F134" i="7"/>
  <c r="P134" i="7"/>
  <c r="G134" i="7"/>
  <c r="L134" i="7"/>
  <c r="I134" i="7"/>
  <c r="K134" i="7" s="1"/>
  <c r="M134" i="7"/>
  <c r="O134" i="7"/>
  <c r="F122" i="7"/>
  <c r="P122" i="7"/>
  <c r="G122" i="7"/>
  <c r="L122" i="7"/>
  <c r="I122" i="7"/>
  <c r="M122" i="7"/>
  <c r="J122" i="7"/>
  <c r="D122" i="7"/>
  <c r="E122" i="7" s="1"/>
  <c r="F106" i="7"/>
  <c r="P106" i="7"/>
  <c r="G106" i="7"/>
  <c r="L106" i="7"/>
  <c r="I106" i="7"/>
  <c r="M106" i="7"/>
  <c r="D106" i="7"/>
  <c r="J106" i="7"/>
  <c r="O106" i="7"/>
  <c r="G86" i="7"/>
  <c r="L86" i="7"/>
  <c r="I86" i="7"/>
  <c r="M86" i="7"/>
  <c r="J86" i="7"/>
  <c r="O86" i="7"/>
  <c r="D86" i="7"/>
  <c r="P86" i="7"/>
  <c r="F86" i="7"/>
  <c r="F229" i="7"/>
  <c r="P229" i="7"/>
  <c r="G229" i="7"/>
  <c r="L229" i="7"/>
  <c r="I229" i="7"/>
  <c r="M229" i="7"/>
  <c r="D229" i="7"/>
  <c r="O229" i="7"/>
  <c r="C229" i="7"/>
  <c r="J229" i="7"/>
  <c r="F221" i="7"/>
  <c r="P221" i="7"/>
  <c r="G221" i="7"/>
  <c r="L221" i="7"/>
  <c r="I221" i="7"/>
  <c r="K221" i="7" s="1"/>
  <c r="M221" i="7"/>
  <c r="O221" i="7"/>
  <c r="D221" i="7"/>
  <c r="C221" i="7"/>
  <c r="F213" i="7"/>
  <c r="P213" i="7"/>
  <c r="G213" i="7"/>
  <c r="L213" i="7"/>
  <c r="I213" i="7"/>
  <c r="M213" i="7"/>
  <c r="J213" i="7"/>
  <c r="D213" i="7"/>
  <c r="C213" i="7"/>
  <c r="O213" i="7"/>
  <c r="F205" i="7"/>
  <c r="P205" i="7"/>
  <c r="Q205" i="7" s="1"/>
  <c r="G205" i="7"/>
  <c r="L205" i="7"/>
  <c r="I205" i="7"/>
  <c r="M205" i="7"/>
  <c r="D205" i="7"/>
  <c r="J205" i="7"/>
  <c r="C205" i="7"/>
  <c r="L197" i="7"/>
  <c r="I197" i="7"/>
  <c r="M197" i="7"/>
  <c r="F197" i="7"/>
  <c r="H197" i="7" s="1"/>
  <c r="J197" i="7"/>
  <c r="O197" i="7"/>
  <c r="D197" i="7"/>
  <c r="C197" i="7"/>
  <c r="P197" i="7"/>
  <c r="F189" i="7"/>
  <c r="L189" i="7"/>
  <c r="P189" i="7"/>
  <c r="G189" i="7"/>
  <c r="M189" i="7"/>
  <c r="I189" i="7"/>
  <c r="D189" i="7"/>
  <c r="O189" i="7"/>
  <c r="C189" i="7"/>
  <c r="J189" i="7"/>
  <c r="G181" i="7"/>
  <c r="L181" i="7"/>
  <c r="P181" i="7"/>
  <c r="I181" i="7"/>
  <c r="M181" i="7"/>
  <c r="J181" i="7"/>
  <c r="O181" i="7"/>
  <c r="D181" i="7"/>
  <c r="F181" i="7"/>
  <c r="C181" i="7"/>
  <c r="I173" i="7"/>
  <c r="J173" i="7"/>
  <c r="O173" i="7"/>
  <c r="F173" i="7"/>
  <c r="L173" i="7"/>
  <c r="P173" i="7"/>
  <c r="M173" i="7"/>
  <c r="D173" i="7"/>
  <c r="C173" i="7"/>
  <c r="G173" i="7"/>
  <c r="J165" i="7"/>
  <c r="F165" i="7"/>
  <c r="O165" i="7"/>
  <c r="G165" i="7"/>
  <c r="L165" i="7"/>
  <c r="P165" i="7"/>
  <c r="I165" i="7"/>
  <c r="D165" i="7"/>
  <c r="M165" i="7"/>
  <c r="C165" i="7"/>
  <c r="F157" i="7"/>
  <c r="L157" i="7"/>
  <c r="P157" i="7"/>
  <c r="G157" i="7"/>
  <c r="M157" i="7"/>
  <c r="I157" i="7"/>
  <c r="K157" i="7" s="1"/>
  <c r="D157" i="7"/>
  <c r="C157" i="7"/>
  <c r="O157" i="7"/>
  <c r="G149" i="7"/>
  <c r="L149" i="7"/>
  <c r="P149" i="7"/>
  <c r="I149" i="7"/>
  <c r="M149" i="7"/>
  <c r="J149" i="7"/>
  <c r="D149" i="7"/>
  <c r="O149" i="7"/>
  <c r="C149" i="7"/>
  <c r="F149" i="7"/>
  <c r="F145" i="7"/>
  <c r="O145" i="7"/>
  <c r="G145" i="7"/>
  <c r="L145" i="7"/>
  <c r="P145" i="7"/>
  <c r="I145" i="7"/>
  <c r="M145" i="7"/>
  <c r="J145" i="7"/>
  <c r="D145" i="7"/>
  <c r="G133" i="7"/>
  <c r="M133" i="7"/>
  <c r="I133" i="7"/>
  <c r="O133" i="7"/>
  <c r="J133" i="7"/>
  <c r="P133" i="7"/>
  <c r="F133" i="7"/>
  <c r="D133" i="7"/>
  <c r="C133" i="7"/>
  <c r="L133" i="7"/>
  <c r="G125" i="7"/>
  <c r="H125" i="7" s="1"/>
  <c r="M125" i="7"/>
  <c r="I125" i="7"/>
  <c r="O125" i="7"/>
  <c r="J125" i="7"/>
  <c r="P125" i="7"/>
  <c r="D125" i="7"/>
  <c r="C125" i="7"/>
  <c r="L125" i="7"/>
  <c r="G117" i="7"/>
  <c r="M117" i="7"/>
  <c r="I117" i="7"/>
  <c r="O117" i="7"/>
  <c r="J117" i="7"/>
  <c r="P117" i="7"/>
  <c r="F117" i="7"/>
  <c r="L117" i="7"/>
  <c r="G113" i="7"/>
  <c r="H113" i="7" s="1"/>
  <c r="M113" i="7"/>
  <c r="I113" i="7"/>
  <c r="O113" i="7"/>
  <c r="J113" i="7"/>
  <c r="P113" i="7"/>
  <c r="L113" i="7"/>
  <c r="D113" i="7"/>
  <c r="G105" i="7"/>
  <c r="M105" i="7"/>
  <c r="I105" i="7"/>
  <c r="O105" i="7"/>
  <c r="J105" i="7"/>
  <c r="P105" i="7"/>
  <c r="D105" i="7"/>
  <c r="L105" i="7"/>
  <c r="C105" i="7"/>
  <c r="F105" i="7"/>
  <c r="G97" i="7"/>
  <c r="M97" i="7"/>
  <c r="I97" i="7"/>
  <c r="O97" i="7"/>
  <c r="J97" i="7"/>
  <c r="P97" i="7"/>
  <c r="L97" i="7"/>
  <c r="D97" i="7"/>
  <c r="F97" i="7"/>
  <c r="G89" i="7"/>
  <c r="M89" i="7"/>
  <c r="N89" i="7" s="1"/>
  <c r="I89" i="7"/>
  <c r="O89" i="7"/>
  <c r="J89" i="7"/>
  <c r="P89" i="7"/>
  <c r="D89" i="7"/>
  <c r="F89" i="7"/>
  <c r="G81" i="7"/>
  <c r="M81" i="7"/>
  <c r="I81" i="7"/>
  <c r="J81" i="7"/>
  <c r="O81" i="7"/>
  <c r="L81" i="7"/>
  <c r="D81" i="7"/>
  <c r="E81" i="7" s="1"/>
  <c r="P81" i="7"/>
  <c r="F81" i="7"/>
  <c r="G73" i="7"/>
  <c r="M73" i="7"/>
  <c r="N73" i="7" s="1"/>
  <c r="I73" i="7"/>
  <c r="J73" i="7"/>
  <c r="O73" i="7"/>
  <c r="F73" i="7"/>
  <c r="D73" i="7"/>
  <c r="C73" i="7"/>
  <c r="P73" i="7"/>
  <c r="G65" i="7"/>
  <c r="M65" i="7"/>
  <c r="I65" i="7"/>
  <c r="J65" i="7"/>
  <c r="O65" i="7"/>
  <c r="P65" i="7"/>
  <c r="D65" i="7"/>
  <c r="L65" i="7"/>
  <c r="F65" i="7"/>
  <c r="G57" i="7"/>
  <c r="M57" i="7"/>
  <c r="I57" i="7"/>
  <c r="J57" i="7"/>
  <c r="O57" i="7"/>
  <c r="L57" i="7"/>
  <c r="D57" i="7"/>
  <c r="E57" i="7" s="1"/>
  <c r="P57" i="7"/>
  <c r="I49" i="7"/>
  <c r="O49" i="7"/>
  <c r="J49" i="7"/>
  <c r="P49" i="7"/>
  <c r="F49" i="7"/>
  <c r="L49" i="7"/>
  <c r="D49" i="7"/>
  <c r="E49" i="7" s="1"/>
  <c r="M49" i="7"/>
  <c r="G49" i="7"/>
  <c r="I41" i="7"/>
  <c r="O41" i="7"/>
  <c r="D41" i="7"/>
  <c r="J41" i="7"/>
  <c r="P41" i="7"/>
  <c r="F41" i="7"/>
  <c r="L41" i="7"/>
  <c r="M41" i="7"/>
  <c r="G41" i="7"/>
  <c r="I33" i="7"/>
  <c r="O33" i="7"/>
  <c r="D33" i="7"/>
  <c r="J33" i="7"/>
  <c r="P33" i="7"/>
  <c r="F33" i="7"/>
  <c r="L33" i="7"/>
  <c r="N33" i="7" s="1"/>
  <c r="G33" i="7"/>
  <c r="I25" i="7"/>
  <c r="O25" i="7"/>
  <c r="D25" i="7"/>
  <c r="E25" i="7" s="1"/>
  <c r="J25" i="7"/>
  <c r="P25" i="7"/>
  <c r="F25" i="7"/>
  <c r="L25" i="7"/>
  <c r="M25" i="7"/>
  <c r="G25" i="7"/>
  <c r="I21" i="7"/>
  <c r="O21" i="7"/>
  <c r="D21" i="7"/>
  <c r="J21" i="7"/>
  <c r="P21" i="7"/>
  <c r="F21" i="7"/>
  <c r="L21" i="7"/>
  <c r="N21" i="7" s="1"/>
  <c r="G21" i="7"/>
  <c r="I13" i="7"/>
  <c r="O13" i="7"/>
  <c r="D13" i="7"/>
  <c r="J13" i="7"/>
  <c r="P13" i="7"/>
  <c r="F13" i="7"/>
  <c r="L13" i="7"/>
  <c r="G13" i="7"/>
  <c r="C13" i="7"/>
  <c r="M13" i="7"/>
  <c r="J5" i="7"/>
  <c r="K5" i="7" s="1"/>
  <c r="O5" i="7"/>
  <c r="D5" i="7"/>
  <c r="F5" i="7"/>
  <c r="P5" i="7"/>
  <c r="G5" i="7"/>
  <c r="L5" i="7"/>
  <c r="M5" i="7"/>
  <c r="C210" i="7"/>
  <c r="C207" i="7"/>
  <c r="C194" i="7"/>
  <c r="C191" i="7"/>
  <c r="C182" i="7"/>
  <c r="E182" i="7" s="1"/>
  <c r="C175" i="7"/>
  <c r="C166" i="7"/>
  <c r="C159" i="7"/>
  <c r="C150" i="7"/>
  <c r="C143" i="7"/>
  <c r="C134" i="7"/>
  <c r="C130" i="7"/>
  <c r="C127" i="7"/>
  <c r="C115" i="7"/>
  <c r="D111" i="7"/>
  <c r="C107" i="7"/>
  <c r="C102" i="7"/>
  <c r="C97" i="7"/>
  <c r="C83" i="7"/>
  <c r="D79" i="7"/>
  <c r="E79" i="7" s="1"/>
  <c r="C75" i="7"/>
  <c r="C70" i="7"/>
  <c r="C65" i="7"/>
  <c r="C51" i="7"/>
  <c r="D47" i="7"/>
  <c r="E47" i="7" s="1"/>
  <c r="C42" i="7"/>
  <c r="C35" i="7"/>
  <c r="C27" i="7"/>
  <c r="C21" i="7"/>
  <c r="C14" i="7"/>
  <c r="C6" i="7"/>
  <c r="M190" i="7"/>
  <c r="I139" i="7"/>
  <c r="O122" i="7"/>
  <c r="J94" i="7"/>
  <c r="J82" i="7"/>
  <c r="J66" i="7"/>
  <c r="L38" i="7"/>
  <c r="L14" i="7"/>
  <c r="G223" i="7"/>
  <c r="M223" i="7"/>
  <c r="I223" i="7"/>
  <c r="J223" i="7"/>
  <c r="O223" i="7"/>
  <c r="L223" i="7"/>
  <c r="D223" i="7"/>
  <c r="E223" i="7" s="1"/>
  <c r="F223" i="7"/>
  <c r="L199" i="7"/>
  <c r="I199" i="7"/>
  <c r="M199" i="7"/>
  <c r="F199" i="7"/>
  <c r="H199" i="7" s="1"/>
  <c r="J199" i="7"/>
  <c r="O199" i="7"/>
  <c r="P199" i="7"/>
  <c r="D199" i="7"/>
  <c r="F171" i="7"/>
  <c r="L171" i="7"/>
  <c r="G171" i="7"/>
  <c r="M171" i="7"/>
  <c r="I171" i="7"/>
  <c r="O171" i="7"/>
  <c r="P171" i="7"/>
  <c r="D171" i="7"/>
  <c r="J171" i="7"/>
  <c r="I230" i="7"/>
  <c r="M230" i="7"/>
  <c r="F230" i="7"/>
  <c r="J230" i="7"/>
  <c r="O230" i="7"/>
  <c r="G230" i="7"/>
  <c r="P230" i="7"/>
  <c r="F226" i="7"/>
  <c r="J226" i="7"/>
  <c r="O226" i="7"/>
  <c r="G226" i="7"/>
  <c r="P226" i="7"/>
  <c r="L226" i="7"/>
  <c r="M226" i="7"/>
  <c r="D226" i="7"/>
  <c r="E226" i="7" s="1"/>
  <c r="I226" i="7"/>
  <c r="I214" i="7"/>
  <c r="M214" i="7"/>
  <c r="F214" i="7"/>
  <c r="J214" i="7"/>
  <c r="O214" i="7"/>
  <c r="G214" i="7"/>
  <c r="P214" i="7"/>
  <c r="I206" i="7"/>
  <c r="M206" i="7"/>
  <c r="F206" i="7"/>
  <c r="J206" i="7"/>
  <c r="O206" i="7"/>
  <c r="G206" i="7"/>
  <c r="P206" i="7"/>
  <c r="L206" i="7"/>
  <c r="F198" i="7"/>
  <c r="J198" i="7"/>
  <c r="O198" i="7"/>
  <c r="G198" i="7"/>
  <c r="P198" i="7"/>
  <c r="L198" i="7"/>
  <c r="I198" i="7"/>
  <c r="M198" i="7"/>
  <c r="F186" i="7"/>
  <c r="O186" i="7"/>
  <c r="G186" i="7"/>
  <c r="L186" i="7"/>
  <c r="P186" i="7"/>
  <c r="I186" i="7"/>
  <c r="M186" i="7"/>
  <c r="D186" i="7"/>
  <c r="E186" i="7" s="1"/>
  <c r="J186" i="7"/>
  <c r="I178" i="7"/>
  <c r="M178" i="7"/>
  <c r="J178" i="7"/>
  <c r="F178" i="7"/>
  <c r="O178" i="7"/>
  <c r="L178" i="7"/>
  <c r="P178" i="7"/>
  <c r="D178" i="7"/>
  <c r="E178" i="7" s="1"/>
  <c r="G178" i="7"/>
  <c r="G166" i="7"/>
  <c r="H166" i="7" s="1"/>
  <c r="L166" i="7"/>
  <c r="P166" i="7"/>
  <c r="I166" i="7"/>
  <c r="M166" i="7"/>
  <c r="J166" i="7"/>
  <c r="O166" i="7"/>
  <c r="F162" i="7"/>
  <c r="O162" i="7"/>
  <c r="G162" i="7"/>
  <c r="L162" i="7"/>
  <c r="P162" i="7"/>
  <c r="I162" i="7"/>
  <c r="M162" i="7"/>
  <c r="D162" i="7"/>
  <c r="E162" i="7" s="1"/>
  <c r="J162" i="7"/>
  <c r="J158" i="7"/>
  <c r="F158" i="7"/>
  <c r="O158" i="7"/>
  <c r="G158" i="7"/>
  <c r="L158" i="7"/>
  <c r="P158" i="7"/>
  <c r="M158" i="7"/>
  <c r="I158" i="7"/>
  <c r="I146" i="7"/>
  <c r="M146" i="7"/>
  <c r="J146" i="7"/>
  <c r="F146" i="7"/>
  <c r="O146" i="7"/>
  <c r="P146" i="7"/>
  <c r="D146" i="7"/>
  <c r="E146" i="7" s="1"/>
  <c r="L146" i="7"/>
  <c r="F138" i="7"/>
  <c r="P138" i="7"/>
  <c r="G138" i="7"/>
  <c r="L138" i="7"/>
  <c r="I138" i="7"/>
  <c r="M138" i="7"/>
  <c r="J138" i="7"/>
  <c r="O138" i="7"/>
  <c r="D138" i="7"/>
  <c r="E138" i="7" s="1"/>
  <c r="F126" i="7"/>
  <c r="P126" i="7"/>
  <c r="G126" i="7"/>
  <c r="L126" i="7"/>
  <c r="I126" i="7"/>
  <c r="M126" i="7"/>
  <c r="O126" i="7"/>
  <c r="J126" i="7"/>
  <c r="F118" i="7"/>
  <c r="P118" i="7"/>
  <c r="G118" i="7"/>
  <c r="L118" i="7"/>
  <c r="I118" i="7"/>
  <c r="M118" i="7"/>
  <c r="D118" i="7"/>
  <c r="O118" i="7"/>
  <c r="J118" i="7"/>
  <c r="F110" i="7"/>
  <c r="P110" i="7"/>
  <c r="G110" i="7"/>
  <c r="L110" i="7"/>
  <c r="I110" i="7"/>
  <c r="M110" i="7"/>
  <c r="D110" i="7"/>
  <c r="J110" i="7"/>
  <c r="G78" i="7"/>
  <c r="M78" i="7"/>
  <c r="I78" i="7"/>
  <c r="O78" i="7"/>
  <c r="J78" i="7"/>
  <c r="P78" i="7"/>
  <c r="D78" i="7"/>
  <c r="F78" i="7"/>
  <c r="L78" i="7"/>
  <c r="L225" i="7"/>
  <c r="I225" i="7"/>
  <c r="M225" i="7"/>
  <c r="F225" i="7"/>
  <c r="J225" i="7"/>
  <c r="O225" i="7"/>
  <c r="Q225" i="7" s="1"/>
  <c r="G225" i="7"/>
  <c r="D225" i="7"/>
  <c r="L217" i="7"/>
  <c r="I217" i="7"/>
  <c r="M217" i="7"/>
  <c r="F217" i="7"/>
  <c r="H217" i="7" s="1"/>
  <c r="J217" i="7"/>
  <c r="O217" i="7"/>
  <c r="D217" i="7"/>
  <c r="P217" i="7"/>
  <c r="L209" i="7"/>
  <c r="I209" i="7"/>
  <c r="M209" i="7"/>
  <c r="F209" i="7"/>
  <c r="J209" i="7"/>
  <c r="O209" i="7"/>
  <c r="P209" i="7"/>
  <c r="D209" i="7"/>
  <c r="G209" i="7"/>
  <c r="L201" i="7"/>
  <c r="I201" i="7"/>
  <c r="M201" i="7"/>
  <c r="F201" i="7"/>
  <c r="H201" i="7" s="1"/>
  <c r="J201" i="7"/>
  <c r="O201" i="7"/>
  <c r="D201" i="7"/>
  <c r="P201" i="7"/>
  <c r="L193" i="7"/>
  <c r="I193" i="7"/>
  <c r="M193" i="7"/>
  <c r="F193" i="7"/>
  <c r="J193" i="7"/>
  <c r="O193" i="7"/>
  <c r="D193" i="7"/>
  <c r="G193" i="7"/>
  <c r="P193" i="7"/>
  <c r="I185" i="7"/>
  <c r="M185" i="7"/>
  <c r="J185" i="7"/>
  <c r="F185" i="7"/>
  <c r="O185" i="7"/>
  <c r="G185" i="7"/>
  <c r="D185" i="7"/>
  <c r="E185" i="7" s="1"/>
  <c r="L185" i="7"/>
  <c r="F177" i="7"/>
  <c r="O177" i="7"/>
  <c r="G177" i="7"/>
  <c r="L177" i="7"/>
  <c r="P177" i="7"/>
  <c r="I177" i="7"/>
  <c r="K177" i="7" s="1"/>
  <c r="M177" i="7"/>
  <c r="D177" i="7"/>
  <c r="F169" i="7"/>
  <c r="O169" i="7"/>
  <c r="G169" i="7"/>
  <c r="L169" i="7"/>
  <c r="P169" i="7"/>
  <c r="I169" i="7"/>
  <c r="M169" i="7"/>
  <c r="D169" i="7"/>
  <c r="E169" i="7" s="1"/>
  <c r="J169" i="7"/>
  <c r="I161" i="7"/>
  <c r="M161" i="7"/>
  <c r="N161" i="7" s="1"/>
  <c r="J161" i="7"/>
  <c r="F161" i="7"/>
  <c r="O161" i="7"/>
  <c r="P161" i="7"/>
  <c r="D161" i="7"/>
  <c r="G161" i="7"/>
  <c r="I153" i="7"/>
  <c r="M153" i="7"/>
  <c r="J153" i="7"/>
  <c r="F153" i="7"/>
  <c r="O153" i="7"/>
  <c r="L153" i="7"/>
  <c r="D153" i="7"/>
  <c r="E153" i="7" s="1"/>
  <c r="G153" i="7"/>
  <c r="P153" i="7"/>
  <c r="G141" i="7"/>
  <c r="M141" i="7"/>
  <c r="N141" i="7" s="1"/>
  <c r="I141" i="7"/>
  <c r="O141" i="7"/>
  <c r="J141" i="7"/>
  <c r="P141" i="7"/>
  <c r="D141" i="7"/>
  <c r="F141" i="7"/>
  <c r="C141" i="7"/>
  <c r="G137" i="7"/>
  <c r="M137" i="7"/>
  <c r="I137" i="7"/>
  <c r="O137" i="7"/>
  <c r="J137" i="7"/>
  <c r="P137" i="7"/>
  <c r="D137" i="7"/>
  <c r="E137" i="7" s="1"/>
  <c r="L137" i="7"/>
  <c r="G129" i="7"/>
  <c r="M129" i="7"/>
  <c r="I129" i="7"/>
  <c r="O129" i="7"/>
  <c r="J129" i="7"/>
  <c r="P129" i="7"/>
  <c r="L129" i="7"/>
  <c r="D129" i="7"/>
  <c r="F129" i="7"/>
  <c r="G121" i="7"/>
  <c r="M121" i="7"/>
  <c r="I121" i="7"/>
  <c r="O121" i="7"/>
  <c r="J121" i="7"/>
  <c r="P121" i="7"/>
  <c r="D121" i="7"/>
  <c r="E121" i="7" s="1"/>
  <c r="F121" i="7"/>
  <c r="L121" i="7"/>
  <c r="G109" i="7"/>
  <c r="M109" i="7"/>
  <c r="I109" i="7"/>
  <c r="O109" i="7"/>
  <c r="J109" i="7"/>
  <c r="P109" i="7"/>
  <c r="C109" i="7"/>
  <c r="E109" i="7" s="1"/>
  <c r="F109" i="7"/>
  <c r="L109" i="7"/>
  <c r="G101" i="7"/>
  <c r="M101" i="7"/>
  <c r="N101" i="7" s="1"/>
  <c r="I101" i="7"/>
  <c r="O101" i="7"/>
  <c r="J101" i="7"/>
  <c r="P101" i="7"/>
  <c r="F101" i="7"/>
  <c r="D101" i="7"/>
  <c r="G93" i="7"/>
  <c r="M93" i="7"/>
  <c r="I93" i="7"/>
  <c r="O93" i="7"/>
  <c r="J93" i="7"/>
  <c r="P93" i="7"/>
  <c r="L93" i="7"/>
  <c r="F93" i="7"/>
  <c r="I85" i="7"/>
  <c r="J85" i="7"/>
  <c r="O85" i="7"/>
  <c r="F85" i="7"/>
  <c r="L85" i="7"/>
  <c r="P85" i="7"/>
  <c r="G85" i="7"/>
  <c r="M85" i="7"/>
  <c r="I77" i="7"/>
  <c r="J77" i="7"/>
  <c r="O77" i="7"/>
  <c r="F77" i="7"/>
  <c r="L77" i="7"/>
  <c r="N77" i="7" s="1"/>
  <c r="P77" i="7"/>
  <c r="G77" i="7"/>
  <c r="C77" i="7"/>
  <c r="I69" i="7"/>
  <c r="J69" i="7"/>
  <c r="O69" i="7"/>
  <c r="F69" i="7"/>
  <c r="L69" i="7"/>
  <c r="P69" i="7"/>
  <c r="M69" i="7"/>
  <c r="D69" i="7"/>
  <c r="G69" i="7"/>
  <c r="I61" i="7"/>
  <c r="J61" i="7"/>
  <c r="O61" i="7"/>
  <c r="F61" i="7"/>
  <c r="L61" i="7"/>
  <c r="P61" i="7"/>
  <c r="G61" i="7"/>
  <c r="I53" i="7"/>
  <c r="J53" i="7"/>
  <c r="O53" i="7"/>
  <c r="F53" i="7"/>
  <c r="L53" i="7"/>
  <c r="P53" i="7"/>
  <c r="G53" i="7"/>
  <c r="M53" i="7"/>
  <c r="I45" i="7"/>
  <c r="O45" i="7"/>
  <c r="J45" i="7"/>
  <c r="P45" i="7"/>
  <c r="F45" i="7"/>
  <c r="L45" i="7"/>
  <c r="N45" i="7" s="1"/>
  <c r="G45" i="7"/>
  <c r="C45" i="7"/>
  <c r="I37" i="7"/>
  <c r="O37" i="7"/>
  <c r="D37" i="7"/>
  <c r="E37" i="7" s="1"/>
  <c r="J37" i="7"/>
  <c r="P37" i="7"/>
  <c r="F37" i="7"/>
  <c r="L37" i="7"/>
  <c r="M37" i="7"/>
  <c r="G37" i="7"/>
  <c r="I29" i="7"/>
  <c r="O29" i="7"/>
  <c r="D29" i="7"/>
  <c r="J29" i="7"/>
  <c r="P29" i="7"/>
  <c r="F29" i="7"/>
  <c r="L29" i="7"/>
  <c r="G29" i="7"/>
  <c r="C29" i="7"/>
  <c r="M29" i="7"/>
  <c r="I17" i="7"/>
  <c r="O17" i="7"/>
  <c r="D17" i="7"/>
  <c r="J17" i="7"/>
  <c r="P17" i="7"/>
  <c r="F17" i="7"/>
  <c r="H17" i="7" s="1"/>
  <c r="L17" i="7"/>
  <c r="M17" i="7"/>
  <c r="I9" i="7"/>
  <c r="O9" i="7"/>
  <c r="D9" i="7"/>
  <c r="E9" i="7" s="1"/>
  <c r="J9" i="7"/>
  <c r="P9" i="7"/>
  <c r="F9" i="7"/>
  <c r="L9" i="7"/>
  <c r="M9" i="7"/>
  <c r="G9" i="7"/>
  <c r="C225" i="7"/>
  <c r="D222" i="7"/>
  <c r="E222" i="7" s="1"/>
  <c r="C219" i="7"/>
  <c r="C209" i="7"/>
  <c r="D206" i="7"/>
  <c r="E206" i="7" s="1"/>
  <c r="C203" i="7"/>
  <c r="C193" i="7"/>
  <c r="D190" i="7"/>
  <c r="E190" i="7" s="1"/>
  <c r="C187" i="7"/>
  <c r="C177" i="7"/>
  <c r="D174" i="7"/>
  <c r="C171" i="7"/>
  <c r="E164" i="7"/>
  <c r="C161" i="7"/>
  <c r="D158" i="7"/>
  <c r="E158" i="7" s="1"/>
  <c r="C155" i="7"/>
  <c r="C145" i="7"/>
  <c r="D142" i="7"/>
  <c r="E142" i="7" s="1"/>
  <c r="C139" i="7"/>
  <c r="C129" i="7"/>
  <c r="D126" i="7"/>
  <c r="E126" i="7" s="1"/>
  <c r="C123" i="7"/>
  <c r="C118" i="7"/>
  <c r="C114" i="7"/>
  <c r="C110" i="7"/>
  <c r="C106" i="7"/>
  <c r="C101" i="7"/>
  <c r="D91" i="7"/>
  <c r="C86" i="7"/>
  <c r="C82" i="7"/>
  <c r="C78" i="7"/>
  <c r="C74" i="7"/>
  <c r="C69" i="7"/>
  <c r="D59" i="7"/>
  <c r="C54" i="7"/>
  <c r="C50" i="7"/>
  <c r="C46" i="7"/>
  <c r="C41" i="7"/>
  <c r="C33" i="7"/>
  <c r="C26" i="7"/>
  <c r="C19" i="7"/>
  <c r="C11" i="7"/>
  <c r="C5" i="7"/>
  <c r="L230" i="7"/>
  <c r="L214" i="7"/>
  <c r="I210" i="7"/>
  <c r="M194" i="7"/>
  <c r="M150" i="7"/>
  <c r="F137" i="7"/>
  <c r="I127" i="7"/>
  <c r="O115" i="7"/>
  <c r="O110" i="7"/>
  <c r="O103" i="7"/>
  <c r="O98" i="7"/>
  <c r="J87" i="7"/>
  <c r="M75" i="7"/>
  <c r="N75" i="7" s="1"/>
  <c r="P70" i="7"/>
  <c r="M59" i="7"/>
  <c r="P54" i="7"/>
  <c r="P47" i="7"/>
  <c r="P42" i="7"/>
  <c r="J31" i="7"/>
  <c r="J19" i="7"/>
  <c r="D5" i="13"/>
  <c r="J5" i="13"/>
  <c r="O5" i="13"/>
  <c r="F5" i="13"/>
  <c r="P5" i="13"/>
  <c r="G5" i="13"/>
  <c r="L5" i="13"/>
  <c r="M5" i="13"/>
  <c r="C5" i="13"/>
  <c r="I5" i="13"/>
  <c r="F7" i="13"/>
  <c r="L7" i="13"/>
  <c r="C7" i="13"/>
  <c r="G7" i="13"/>
  <c r="M7" i="13"/>
  <c r="D7" i="13"/>
  <c r="I7" i="13"/>
  <c r="O7" i="13"/>
  <c r="J7" i="13"/>
  <c r="P7" i="13"/>
  <c r="C9" i="13"/>
  <c r="I9" i="13"/>
  <c r="M9" i="13"/>
  <c r="D9" i="13"/>
  <c r="J9" i="13"/>
  <c r="O9" i="13"/>
  <c r="F9" i="13"/>
  <c r="P9" i="13"/>
  <c r="G9" i="13"/>
  <c r="L9" i="13"/>
  <c r="J11" i="13"/>
  <c r="P11" i="13"/>
  <c r="F11" i="13"/>
  <c r="L11" i="13"/>
  <c r="C11" i="13"/>
  <c r="G11" i="13"/>
  <c r="M11" i="13"/>
  <c r="I11" i="13"/>
  <c r="O11" i="13"/>
  <c r="D11" i="13"/>
  <c r="G13" i="13"/>
  <c r="L13" i="13"/>
  <c r="C13" i="13"/>
  <c r="I13" i="13"/>
  <c r="M13" i="13"/>
  <c r="D13" i="13"/>
  <c r="J13" i="13"/>
  <c r="O13" i="13"/>
  <c r="F13" i="13"/>
  <c r="P13" i="13"/>
  <c r="D15" i="13"/>
  <c r="I15" i="13"/>
  <c r="O15" i="13"/>
  <c r="J15" i="13"/>
  <c r="P15" i="13"/>
  <c r="F15" i="13"/>
  <c r="L15" i="13"/>
  <c r="M15" i="13"/>
  <c r="C15" i="13"/>
  <c r="G15" i="13"/>
  <c r="F17" i="13"/>
  <c r="P17" i="13"/>
  <c r="G17" i="13"/>
  <c r="L17" i="13"/>
  <c r="C17" i="13"/>
  <c r="I17" i="13"/>
  <c r="M17" i="13"/>
  <c r="D17" i="13"/>
  <c r="J17" i="13"/>
  <c r="O17" i="13"/>
  <c r="C19" i="13"/>
  <c r="G19" i="13"/>
  <c r="M19" i="13"/>
  <c r="D19" i="13"/>
  <c r="I19" i="13"/>
  <c r="O19" i="13"/>
  <c r="J19" i="13"/>
  <c r="P19" i="13"/>
  <c r="F19" i="13"/>
  <c r="L19" i="13"/>
  <c r="D21" i="13"/>
  <c r="J21" i="13"/>
  <c r="O21" i="13"/>
  <c r="F21" i="13"/>
  <c r="P21" i="13"/>
  <c r="G21" i="13"/>
  <c r="L21" i="13"/>
  <c r="I21" i="13"/>
  <c r="M21" i="13"/>
  <c r="C21" i="13"/>
  <c r="F23" i="13"/>
  <c r="L23" i="13"/>
  <c r="C23" i="13"/>
  <c r="G23" i="13"/>
  <c r="M23" i="13"/>
  <c r="D23" i="13"/>
  <c r="I23" i="13"/>
  <c r="O23" i="13"/>
  <c r="J23" i="13"/>
  <c r="P23" i="13"/>
  <c r="C25" i="13"/>
  <c r="I25" i="13"/>
  <c r="M25" i="13"/>
  <c r="D25" i="13"/>
  <c r="J25" i="13"/>
  <c r="O25" i="13"/>
  <c r="F25" i="13"/>
  <c r="P25" i="13"/>
  <c r="L25" i="13"/>
  <c r="G25" i="13"/>
  <c r="J27" i="13"/>
  <c r="P27" i="13"/>
  <c r="F27" i="13"/>
  <c r="L27" i="13"/>
  <c r="C27" i="13"/>
  <c r="G27" i="13"/>
  <c r="M27" i="13"/>
  <c r="D27" i="13"/>
  <c r="I27" i="13"/>
  <c r="O27" i="13"/>
  <c r="G29" i="13"/>
  <c r="L29" i="13"/>
  <c r="C29" i="13"/>
  <c r="I29" i="13"/>
  <c r="M29" i="13"/>
  <c r="D29" i="13"/>
  <c r="J29" i="13"/>
  <c r="O29" i="13"/>
  <c r="P29" i="13"/>
  <c r="F29" i="13"/>
  <c r="D31" i="13"/>
  <c r="I31" i="13"/>
  <c r="O31" i="13"/>
  <c r="J31" i="13"/>
  <c r="P31" i="13"/>
  <c r="F31" i="13"/>
  <c r="L31" i="13"/>
  <c r="G31" i="13"/>
  <c r="M31" i="13"/>
  <c r="C31" i="13"/>
  <c r="C33" i="13"/>
  <c r="I33" i="13"/>
  <c r="M33" i="13"/>
  <c r="G33" i="13"/>
  <c r="O33" i="13"/>
  <c r="J33" i="13"/>
  <c r="P33" i="13"/>
  <c r="D33" i="13"/>
  <c r="F33" i="13"/>
  <c r="L33" i="13"/>
  <c r="C35" i="13"/>
  <c r="G35" i="13"/>
  <c r="M35" i="13"/>
  <c r="D35" i="13"/>
  <c r="I35" i="13"/>
  <c r="O35" i="13"/>
  <c r="J35" i="13"/>
  <c r="P35" i="13"/>
  <c r="F35" i="13"/>
  <c r="L35" i="13"/>
  <c r="D37" i="13"/>
  <c r="J37" i="13"/>
  <c r="O37" i="13"/>
  <c r="F37" i="13"/>
  <c r="P37" i="13"/>
  <c r="G37" i="13"/>
  <c r="L37" i="13"/>
  <c r="I37" i="13"/>
  <c r="M37" i="13"/>
  <c r="C37" i="13"/>
  <c r="F39" i="13"/>
  <c r="L39" i="13"/>
  <c r="C39" i="13"/>
  <c r="G39" i="13"/>
  <c r="M39" i="13"/>
  <c r="D39" i="13"/>
  <c r="I39" i="13"/>
  <c r="O39" i="13"/>
  <c r="J39" i="13"/>
  <c r="P39" i="13"/>
  <c r="C41" i="13"/>
  <c r="I41" i="13"/>
  <c r="M41" i="13"/>
  <c r="D41" i="13"/>
  <c r="J41" i="13"/>
  <c r="O41" i="13"/>
  <c r="F41" i="13"/>
  <c r="P41" i="13"/>
  <c r="L41" i="13"/>
  <c r="G41" i="13"/>
  <c r="J43" i="13"/>
  <c r="P43" i="13"/>
  <c r="F43" i="13"/>
  <c r="L43" i="13"/>
  <c r="C43" i="13"/>
  <c r="G43" i="13"/>
  <c r="M43" i="13"/>
  <c r="D43" i="13"/>
  <c r="I43" i="13"/>
  <c r="O43" i="13"/>
  <c r="G45" i="13"/>
  <c r="L45" i="13"/>
  <c r="C45" i="13"/>
  <c r="I45" i="13"/>
  <c r="M45" i="13"/>
  <c r="D45" i="13"/>
  <c r="J45" i="13"/>
  <c r="O45" i="13"/>
  <c r="P45" i="13"/>
  <c r="F45" i="13"/>
  <c r="D47" i="13"/>
  <c r="I47" i="13"/>
  <c r="O47" i="13"/>
  <c r="J47" i="13"/>
  <c r="P47" i="13"/>
  <c r="F47" i="13"/>
  <c r="L47" i="13"/>
  <c r="G47" i="13"/>
  <c r="M47" i="13"/>
  <c r="C47" i="13"/>
  <c r="F49" i="13"/>
  <c r="P49" i="13"/>
  <c r="G49" i="13"/>
  <c r="L49" i="13"/>
  <c r="C49" i="13"/>
  <c r="I49" i="13"/>
  <c r="M49" i="13"/>
  <c r="D49" i="13"/>
  <c r="J49" i="13"/>
  <c r="O49" i="13"/>
  <c r="C51" i="13"/>
  <c r="G51" i="13"/>
  <c r="M51" i="13"/>
  <c r="D51" i="13"/>
  <c r="I51" i="13"/>
  <c r="O51" i="13"/>
  <c r="J51" i="13"/>
  <c r="P51" i="13"/>
  <c r="L51" i="13"/>
  <c r="F51" i="13"/>
  <c r="D53" i="13"/>
  <c r="J53" i="13"/>
  <c r="O53" i="13"/>
  <c r="F53" i="13"/>
  <c r="P53" i="13"/>
  <c r="G53" i="13"/>
  <c r="L53" i="13"/>
  <c r="C53" i="13"/>
  <c r="I53" i="13"/>
  <c r="M53" i="13"/>
  <c r="C55" i="13"/>
  <c r="G55" i="13"/>
  <c r="M55" i="13"/>
  <c r="D55" i="13"/>
  <c r="I55" i="13"/>
  <c r="O55" i="13"/>
  <c r="J55" i="13"/>
  <c r="L55" i="13"/>
  <c r="P55" i="13"/>
  <c r="F55" i="13"/>
  <c r="D57" i="13"/>
  <c r="J57" i="13"/>
  <c r="O57" i="13"/>
  <c r="F57" i="13"/>
  <c r="P57" i="13"/>
  <c r="G57" i="13"/>
  <c r="L57" i="13"/>
  <c r="C57" i="13"/>
  <c r="I57" i="13"/>
  <c r="M57" i="13"/>
  <c r="F59" i="13"/>
  <c r="L59" i="13"/>
  <c r="C59" i="13"/>
  <c r="G59" i="13"/>
  <c r="M59" i="13"/>
  <c r="D59" i="13"/>
  <c r="I59" i="13"/>
  <c r="O59" i="13"/>
  <c r="P59" i="13"/>
  <c r="J59" i="13"/>
  <c r="C61" i="13"/>
  <c r="I61" i="13"/>
  <c r="M61" i="13"/>
  <c r="D61" i="13"/>
  <c r="J61" i="13"/>
  <c r="O61" i="13"/>
  <c r="F61" i="13"/>
  <c r="P61" i="13"/>
  <c r="G61" i="13"/>
  <c r="L61" i="13"/>
  <c r="J63" i="13"/>
  <c r="P63" i="13"/>
  <c r="F63" i="13"/>
  <c r="L63" i="13"/>
  <c r="C63" i="13"/>
  <c r="G63" i="13"/>
  <c r="M63" i="13"/>
  <c r="D63" i="13"/>
  <c r="I63" i="13"/>
  <c r="O63" i="13"/>
  <c r="G65" i="13"/>
  <c r="L65" i="13"/>
  <c r="C65" i="13"/>
  <c r="I65" i="13"/>
  <c r="M65" i="13"/>
  <c r="D65" i="13"/>
  <c r="J65" i="13"/>
  <c r="O65" i="13"/>
  <c r="P65" i="13"/>
  <c r="F65" i="13"/>
  <c r="D67" i="13"/>
  <c r="I67" i="13"/>
  <c r="O67" i="13"/>
  <c r="J67" i="13"/>
  <c r="P67" i="13"/>
  <c r="F67" i="13"/>
  <c r="L67" i="13"/>
  <c r="C67" i="13"/>
  <c r="G67" i="13"/>
  <c r="M67" i="13"/>
  <c r="F69" i="13"/>
  <c r="P69" i="13"/>
  <c r="G69" i="13"/>
  <c r="L69" i="13"/>
  <c r="C69" i="13"/>
  <c r="I69" i="13"/>
  <c r="M69" i="13"/>
  <c r="O69" i="13"/>
  <c r="D69" i="13"/>
  <c r="J69" i="13"/>
  <c r="C71" i="13"/>
  <c r="I71" i="13"/>
  <c r="M71" i="13"/>
  <c r="D71" i="13"/>
  <c r="J71" i="13"/>
  <c r="O71" i="13"/>
  <c r="F71" i="13"/>
  <c r="P71" i="13"/>
  <c r="G71" i="13"/>
  <c r="L71" i="13"/>
  <c r="D73" i="13"/>
  <c r="J73" i="13"/>
  <c r="O73" i="13"/>
  <c r="F73" i="13"/>
  <c r="L73" i="13"/>
  <c r="P73" i="13"/>
  <c r="G73" i="13"/>
  <c r="M73" i="13"/>
  <c r="C73" i="13"/>
  <c r="I73" i="13"/>
  <c r="G75" i="13"/>
  <c r="L75" i="13"/>
  <c r="C75" i="13"/>
  <c r="M75" i="13"/>
  <c r="D75" i="13"/>
  <c r="I75" i="13"/>
  <c r="O75" i="13"/>
  <c r="J75" i="13"/>
  <c r="P75" i="13"/>
  <c r="F75" i="13"/>
  <c r="C77" i="13"/>
  <c r="I77" i="13"/>
  <c r="D77" i="13"/>
  <c r="J77" i="13"/>
  <c r="O77" i="13"/>
  <c r="F77" i="13"/>
  <c r="L77" i="13"/>
  <c r="P77" i="13"/>
  <c r="G77" i="13"/>
  <c r="M77" i="13"/>
  <c r="G79" i="13"/>
  <c r="C79" i="13"/>
  <c r="I79" i="13"/>
  <c r="O79" i="13"/>
  <c r="D79" i="13"/>
  <c r="J79" i="13"/>
  <c r="P79" i="13"/>
  <c r="F79" i="13"/>
  <c r="L79" i="13"/>
  <c r="M79" i="13"/>
  <c r="F81" i="13"/>
  <c r="L81" i="13"/>
  <c r="P81" i="13"/>
  <c r="G81" i="13"/>
  <c r="M81" i="13"/>
  <c r="C81" i="13"/>
  <c r="I81" i="13"/>
  <c r="J81" i="13"/>
  <c r="O81" i="13"/>
  <c r="D81" i="13"/>
  <c r="E81" i="13" s="1"/>
  <c r="C83" i="13"/>
  <c r="M83" i="13"/>
  <c r="D83" i="13"/>
  <c r="I83" i="13"/>
  <c r="O83" i="13"/>
  <c r="F83" i="13"/>
  <c r="J83" i="13"/>
  <c r="P83" i="13"/>
  <c r="G83" i="13"/>
  <c r="L83" i="13"/>
  <c r="D85" i="13"/>
  <c r="J85" i="13"/>
  <c r="O85" i="13"/>
  <c r="F85" i="13"/>
  <c r="L85" i="13"/>
  <c r="P85" i="13"/>
  <c r="G85" i="13"/>
  <c r="M85" i="13"/>
  <c r="C85" i="13"/>
  <c r="I85" i="13"/>
  <c r="G87" i="13"/>
  <c r="L87" i="13"/>
  <c r="C87" i="13"/>
  <c r="M87" i="13"/>
  <c r="D87" i="13"/>
  <c r="I87" i="13"/>
  <c r="O87" i="13"/>
  <c r="F87" i="13"/>
  <c r="J87" i="13"/>
  <c r="P87" i="13"/>
  <c r="C89" i="13"/>
  <c r="I89" i="13"/>
  <c r="D89" i="13"/>
  <c r="J89" i="13"/>
  <c r="O89" i="13"/>
  <c r="F89" i="13"/>
  <c r="L89" i="13"/>
  <c r="P89" i="13"/>
  <c r="G89" i="13"/>
  <c r="M89" i="13"/>
  <c r="F91" i="13"/>
  <c r="J91" i="13"/>
  <c r="P91" i="13"/>
  <c r="G91" i="13"/>
  <c r="L91" i="13"/>
  <c r="C91" i="13"/>
  <c r="M91" i="13"/>
  <c r="I91" i="13"/>
  <c r="O91" i="13"/>
  <c r="D91" i="13"/>
  <c r="E91" i="13" s="1"/>
  <c r="G93" i="13"/>
  <c r="M93" i="13"/>
  <c r="C93" i="13"/>
  <c r="I93" i="13"/>
  <c r="D93" i="13"/>
  <c r="J93" i="13"/>
  <c r="O93" i="13"/>
  <c r="F93" i="13"/>
  <c r="L93" i="13"/>
  <c r="P93" i="13"/>
  <c r="D95" i="13"/>
  <c r="I95" i="13"/>
  <c r="O95" i="13"/>
  <c r="F95" i="13"/>
  <c r="J95" i="13"/>
  <c r="P95" i="13"/>
  <c r="G95" i="13"/>
  <c r="L95" i="13"/>
  <c r="M95" i="13"/>
  <c r="C95" i="13"/>
  <c r="F97" i="13"/>
  <c r="L97" i="13"/>
  <c r="P97" i="13"/>
  <c r="G97" i="13"/>
  <c r="M97" i="13"/>
  <c r="C97" i="13"/>
  <c r="I97" i="13"/>
  <c r="D97" i="13"/>
  <c r="J97" i="13"/>
  <c r="O97" i="13"/>
  <c r="C99" i="13"/>
  <c r="M99" i="13"/>
  <c r="D99" i="13"/>
  <c r="I99" i="13"/>
  <c r="O99" i="13"/>
  <c r="F99" i="13"/>
  <c r="J99" i="13"/>
  <c r="P99" i="13"/>
  <c r="G99" i="13"/>
  <c r="L99" i="13"/>
  <c r="D101" i="13"/>
  <c r="J101" i="13"/>
  <c r="O101" i="13"/>
  <c r="F101" i="13"/>
  <c r="L101" i="13"/>
  <c r="P101" i="13"/>
  <c r="G101" i="13"/>
  <c r="M101" i="13"/>
  <c r="I101" i="13"/>
  <c r="C101" i="13"/>
  <c r="G103" i="13"/>
  <c r="L103" i="13"/>
  <c r="C103" i="13"/>
  <c r="M103" i="13"/>
  <c r="D103" i="13"/>
  <c r="I103" i="13"/>
  <c r="O103" i="13"/>
  <c r="F103" i="13"/>
  <c r="J103" i="13"/>
  <c r="P103" i="13"/>
  <c r="C105" i="13"/>
  <c r="I105" i="13"/>
  <c r="D105" i="13"/>
  <c r="J105" i="13"/>
  <c r="O105" i="13"/>
  <c r="F105" i="13"/>
  <c r="L105" i="13"/>
  <c r="P105" i="13"/>
  <c r="M105" i="13"/>
  <c r="G105" i="13"/>
  <c r="F107" i="13"/>
  <c r="J107" i="13"/>
  <c r="P107" i="13"/>
  <c r="G107" i="13"/>
  <c r="L107" i="13"/>
  <c r="C107" i="13"/>
  <c r="M107" i="13"/>
  <c r="D107" i="13"/>
  <c r="I107" i="13"/>
  <c r="O107" i="13"/>
  <c r="G109" i="13"/>
  <c r="M109" i="13"/>
  <c r="C109" i="13"/>
  <c r="I109" i="13"/>
  <c r="D109" i="13"/>
  <c r="J109" i="13"/>
  <c r="O109" i="13"/>
  <c r="P109" i="13"/>
  <c r="F109" i="13"/>
  <c r="H109" i="13" s="1"/>
  <c r="L109" i="13"/>
  <c r="D111" i="13"/>
  <c r="I111" i="13"/>
  <c r="O111" i="13"/>
  <c r="F111" i="13"/>
  <c r="J111" i="13"/>
  <c r="P111" i="13"/>
  <c r="G111" i="13"/>
  <c r="L111" i="13"/>
  <c r="M111" i="13"/>
  <c r="C111" i="13"/>
  <c r="F113" i="13"/>
  <c r="L113" i="13"/>
  <c r="P113" i="13"/>
  <c r="G113" i="13"/>
  <c r="M113" i="13"/>
  <c r="C113" i="13"/>
  <c r="I113" i="13"/>
  <c r="D113" i="13"/>
  <c r="J113" i="13"/>
  <c r="O113" i="13"/>
  <c r="C115" i="13"/>
  <c r="M115" i="13"/>
  <c r="D115" i="13"/>
  <c r="I115" i="13"/>
  <c r="O115" i="13"/>
  <c r="F115" i="13"/>
  <c r="J115" i="13"/>
  <c r="P115" i="13"/>
  <c r="L115" i="13"/>
  <c r="G115" i="13"/>
  <c r="D117" i="13"/>
  <c r="J117" i="13"/>
  <c r="O117" i="13"/>
  <c r="F117" i="13"/>
  <c r="L117" i="13"/>
  <c r="P117" i="13"/>
  <c r="G117" i="13"/>
  <c r="M117" i="13"/>
  <c r="C117" i="13"/>
  <c r="I117" i="13"/>
  <c r="G119" i="13"/>
  <c r="L119" i="13"/>
  <c r="C119" i="13"/>
  <c r="M119" i="13"/>
  <c r="D119" i="13"/>
  <c r="I119" i="13"/>
  <c r="O119" i="13"/>
  <c r="P119" i="13"/>
  <c r="F119" i="13"/>
  <c r="J119" i="13"/>
  <c r="C121" i="13"/>
  <c r="I121" i="13"/>
  <c r="D121" i="13"/>
  <c r="J121" i="13"/>
  <c r="O121" i="13"/>
  <c r="F121" i="13"/>
  <c r="L121" i="13"/>
  <c r="P121" i="13"/>
  <c r="G121" i="13"/>
  <c r="M121" i="13"/>
  <c r="F123" i="13"/>
  <c r="J123" i="13"/>
  <c r="P123" i="13"/>
  <c r="G123" i="13"/>
  <c r="L123" i="13"/>
  <c r="C123" i="13"/>
  <c r="M123" i="13"/>
  <c r="D123" i="13"/>
  <c r="I123" i="13"/>
  <c r="O123" i="13"/>
  <c r="G125" i="13"/>
  <c r="M125" i="13"/>
  <c r="C125" i="13"/>
  <c r="I125" i="13"/>
  <c r="D125" i="13"/>
  <c r="J125" i="13"/>
  <c r="O125" i="13"/>
  <c r="L125" i="13"/>
  <c r="P125" i="13"/>
  <c r="F125" i="13"/>
  <c r="D127" i="13"/>
  <c r="I127" i="13"/>
  <c r="O127" i="13"/>
  <c r="F127" i="13"/>
  <c r="J127" i="13"/>
  <c r="P127" i="13"/>
  <c r="G127" i="13"/>
  <c r="L127" i="13"/>
  <c r="C127" i="13"/>
  <c r="M127" i="13"/>
  <c r="G129" i="13"/>
  <c r="M129" i="13"/>
  <c r="C129" i="13"/>
  <c r="I129" i="13"/>
  <c r="J129" i="13"/>
  <c r="P129" i="13"/>
  <c r="L129" i="13"/>
  <c r="D129" i="13"/>
  <c r="F129" i="13"/>
  <c r="H129" i="13" s="1"/>
  <c r="O129" i="13"/>
  <c r="D131" i="13"/>
  <c r="I131" i="13"/>
  <c r="O131" i="13"/>
  <c r="C131" i="13"/>
  <c r="J131" i="13"/>
  <c r="P131" i="13"/>
  <c r="F131" i="13"/>
  <c r="L131" i="13"/>
  <c r="G131" i="13"/>
  <c r="M131" i="13"/>
  <c r="F133" i="13"/>
  <c r="L133" i="13"/>
  <c r="P133" i="13"/>
  <c r="G133" i="13"/>
  <c r="M133" i="13"/>
  <c r="C133" i="13"/>
  <c r="I133" i="13"/>
  <c r="D133" i="13"/>
  <c r="J133" i="13"/>
  <c r="O133" i="13"/>
  <c r="C135" i="13"/>
  <c r="M135" i="13"/>
  <c r="D135" i="13"/>
  <c r="I135" i="13"/>
  <c r="O135" i="13"/>
  <c r="F135" i="13"/>
  <c r="J135" i="13"/>
  <c r="P135" i="13"/>
  <c r="L135" i="13"/>
  <c r="G135" i="13"/>
  <c r="D137" i="13"/>
  <c r="J137" i="13"/>
  <c r="O137" i="13"/>
  <c r="F137" i="13"/>
  <c r="L137" i="13"/>
  <c r="P137" i="13"/>
  <c r="G137" i="13"/>
  <c r="M137" i="13"/>
  <c r="C137" i="13"/>
  <c r="I137" i="13"/>
  <c r="G139" i="13"/>
  <c r="M139" i="13"/>
  <c r="C139" i="13"/>
  <c r="I139" i="13"/>
  <c r="D139" i="13"/>
  <c r="J139" i="13"/>
  <c r="O139" i="13"/>
  <c r="P139" i="13"/>
  <c r="F139" i="13"/>
  <c r="L139" i="13"/>
  <c r="D141" i="13"/>
  <c r="I141" i="13"/>
  <c r="F141" i="13"/>
  <c r="J141" i="13"/>
  <c r="O141" i="13"/>
  <c r="G141" i="13"/>
  <c r="L141" i="13"/>
  <c r="P141" i="13"/>
  <c r="M141" i="13"/>
  <c r="C141" i="13"/>
  <c r="F143" i="13"/>
  <c r="J143" i="13"/>
  <c r="P143" i="13"/>
  <c r="G143" i="13"/>
  <c r="L143" i="13"/>
  <c r="C143" i="13"/>
  <c r="M143" i="13"/>
  <c r="D143" i="13"/>
  <c r="I143" i="13"/>
  <c r="O143" i="13"/>
  <c r="G145" i="13"/>
  <c r="M145" i="13"/>
  <c r="C145" i="13"/>
  <c r="I145" i="13"/>
  <c r="D145" i="13"/>
  <c r="J145" i="13"/>
  <c r="O145" i="13"/>
  <c r="L145" i="13"/>
  <c r="P145" i="13"/>
  <c r="F145" i="13"/>
  <c r="D147" i="13"/>
  <c r="I147" i="13"/>
  <c r="O147" i="13"/>
  <c r="F147" i="13"/>
  <c r="J147" i="13"/>
  <c r="P147" i="13"/>
  <c r="G147" i="13"/>
  <c r="L147" i="13"/>
  <c r="C147" i="13"/>
  <c r="M147" i="13"/>
  <c r="F149" i="13"/>
  <c r="L149" i="13"/>
  <c r="P149" i="13"/>
  <c r="G149" i="13"/>
  <c r="M149" i="13"/>
  <c r="C149" i="13"/>
  <c r="I149" i="13"/>
  <c r="O149" i="13"/>
  <c r="D149" i="13"/>
  <c r="J149" i="13"/>
  <c r="C151" i="13"/>
  <c r="M151" i="13"/>
  <c r="D151" i="13"/>
  <c r="I151" i="13"/>
  <c r="O151" i="13"/>
  <c r="F151" i="13"/>
  <c r="J151" i="13"/>
  <c r="P151" i="13"/>
  <c r="G151" i="13"/>
  <c r="L151" i="13"/>
  <c r="D153" i="13"/>
  <c r="J153" i="13"/>
  <c r="O153" i="13"/>
  <c r="F153" i="13"/>
  <c r="L153" i="13"/>
  <c r="P153" i="13"/>
  <c r="G153" i="13"/>
  <c r="M153" i="13"/>
  <c r="C153" i="13"/>
  <c r="I153" i="13"/>
  <c r="G155" i="13"/>
  <c r="L155" i="13"/>
  <c r="C155" i="13"/>
  <c r="M155" i="13"/>
  <c r="D155" i="13"/>
  <c r="I155" i="13"/>
  <c r="O155" i="13"/>
  <c r="J155" i="13"/>
  <c r="P155" i="13"/>
  <c r="F155" i="13"/>
  <c r="C157" i="13"/>
  <c r="I157" i="13"/>
  <c r="D157" i="13"/>
  <c r="J157" i="13"/>
  <c r="O157" i="13"/>
  <c r="F157" i="13"/>
  <c r="L157" i="13"/>
  <c r="P157" i="13"/>
  <c r="G157" i="13"/>
  <c r="M157" i="13"/>
  <c r="F159" i="13"/>
  <c r="J159" i="13"/>
  <c r="P159" i="13"/>
  <c r="G159" i="13"/>
  <c r="L159" i="13"/>
  <c r="C159" i="13"/>
  <c r="M159" i="13"/>
  <c r="O159" i="13"/>
  <c r="D159" i="13"/>
  <c r="I159" i="13"/>
  <c r="G161" i="13"/>
  <c r="M161" i="13"/>
  <c r="C161" i="13"/>
  <c r="I161" i="13"/>
  <c r="D161" i="13"/>
  <c r="J161" i="13"/>
  <c r="O161" i="13"/>
  <c r="F161" i="13"/>
  <c r="L161" i="13"/>
  <c r="P161" i="13"/>
  <c r="D163" i="13"/>
  <c r="I163" i="13"/>
  <c r="O163" i="13"/>
  <c r="F163" i="13"/>
  <c r="J163" i="13"/>
  <c r="P163" i="13"/>
  <c r="G163" i="13"/>
  <c r="L163" i="13"/>
  <c r="C163" i="13"/>
  <c r="M163" i="13"/>
  <c r="F165" i="13"/>
  <c r="L165" i="13"/>
  <c r="P165" i="13"/>
  <c r="G165" i="13"/>
  <c r="M165" i="13"/>
  <c r="C165" i="13"/>
  <c r="I165" i="13"/>
  <c r="J165" i="13"/>
  <c r="O165" i="13"/>
  <c r="D165" i="13"/>
  <c r="E165" i="13" s="1"/>
  <c r="C167" i="13"/>
  <c r="M167" i="13"/>
  <c r="D167" i="13"/>
  <c r="I167" i="13"/>
  <c r="O167" i="13"/>
  <c r="F167" i="13"/>
  <c r="J167" i="13"/>
  <c r="P167" i="13"/>
  <c r="G167" i="13"/>
  <c r="L167" i="13"/>
  <c r="D169" i="13"/>
  <c r="J169" i="13"/>
  <c r="O169" i="13"/>
  <c r="F169" i="13"/>
  <c r="L169" i="13"/>
  <c r="P169" i="13"/>
  <c r="G169" i="13"/>
  <c r="M169" i="13"/>
  <c r="C169" i="13"/>
  <c r="I169" i="13"/>
  <c r="G171" i="13"/>
  <c r="L171" i="13"/>
  <c r="C171" i="13"/>
  <c r="M171" i="13"/>
  <c r="D171" i="13"/>
  <c r="I171" i="13"/>
  <c r="O171" i="13"/>
  <c r="F171" i="13"/>
  <c r="J171" i="13"/>
  <c r="P171" i="13"/>
  <c r="C173" i="13"/>
  <c r="I173" i="13"/>
  <c r="D173" i="13"/>
  <c r="J173" i="13"/>
  <c r="O173" i="13"/>
  <c r="F173" i="13"/>
  <c r="L173" i="13"/>
  <c r="P173" i="13"/>
  <c r="G173" i="13"/>
  <c r="M173" i="13"/>
  <c r="F175" i="13"/>
  <c r="G175" i="13"/>
  <c r="L175" i="13"/>
  <c r="C175" i="13"/>
  <c r="M175" i="13"/>
  <c r="I175" i="13"/>
  <c r="J175" i="13"/>
  <c r="O175" i="13"/>
  <c r="D175" i="13"/>
  <c r="P175" i="13"/>
  <c r="D177" i="13"/>
  <c r="J177" i="13"/>
  <c r="O177" i="13"/>
  <c r="F177" i="13"/>
  <c r="L177" i="13"/>
  <c r="P177" i="13"/>
  <c r="G177" i="13"/>
  <c r="M177" i="13"/>
  <c r="C177" i="13"/>
  <c r="I177" i="13"/>
  <c r="G179" i="13"/>
  <c r="L179" i="13"/>
  <c r="C179" i="13"/>
  <c r="M179" i="13"/>
  <c r="D179" i="13"/>
  <c r="I179" i="13"/>
  <c r="O179" i="13"/>
  <c r="J179" i="13"/>
  <c r="P179" i="13"/>
  <c r="F179" i="13"/>
  <c r="C181" i="13"/>
  <c r="I181" i="13"/>
  <c r="D181" i="13"/>
  <c r="J181" i="13"/>
  <c r="O181" i="13"/>
  <c r="F181" i="13"/>
  <c r="L181" i="13"/>
  <c r="P181" i="13"/>
  <c r="G181" i="13"/>
  <c r="M181" i="13"/>
  <c r="F183" i="13"/>
  <c r="J183" i="13"/>
  <c r="P183" i="13"/>
  <c r="G183" i="13"/>
  <c r="L183" i="13"/>
  <c r="C183" i="13"/>
  <c r="M183" i="13"/>
  <c r="O183" i="13"/>
  <c r="D183" i="13"/>
  <c r="I183" i="13"/>
  <c r="G185" i="13"/>
  <c r="M185" i="13"/>
  <c r="C185" i="13"/>
  <c r="I185" i="13"/>
  <c r="D185" i="13"/>
  <c r="J185" i="13"/>
  <c r="O185" i="13"/>
  <c r="F185" i="13"/>
  <c r="L185" i="13"/>
  <c r="P185" i="13"/>
  <c r="D187" i="13"/>
  <c r="I187" i="13"/>
  <c r="O187" i="13"/>
  <c r="F187" i="13"/>
  <c r="J187" i="13"/>
  <c r="P187" i="13"/>
  <c r="G187" i="13"/>
  <c r="L187" i="13"/>
  <c r="C187" i="13"/>
  <c r="M187" i="13"/>
  <c r="F189" i="13"/>
  <c r="L189" i="13"/>
  <c r="P189" i="13"/>
  <c r="G189" i="13"/>
  <c r="M189" i="13"/>
  <c r="C189" i="13"/>
  <c r="I189" i="13"/>
  <c r="J189" i="13"/>
  <c r="O189" i="13"/>
  <c r="D189" i="13"/>
  <c r="E189" i="13" s="1"/>
  <c r="C191" i="13"/>
  <c r="M191" i="13"/>
  <c r="D191" i="13"/>
  <c r="I191" i="13"/>
  <c r="O191" i="13"/>
  <c r="F191" i="13"/>
  <c r="J191" i="13"/>
  <c r="P191" i="13"/>
  <c r="G191" i="13"/>
  <c r="L191" i="13"/>
  <c r="D193" i="13"/>
  <c r="J193" i="13"/>
  <c r="O193" i="13"/>
  <c r="F193" i="13"/>
  <c r="L193" i="13"/>
  <c r="P193" i="13"/>
  <c r="G193" i="13"/>
  <c r="M193" i="13"/>
  <c r="C193" i="13"/>
  <c r="I193" i="13"/>
  <c r="G195" i="13"/>
  <c r="L195" i="13"/>
  <c r="C195" i="13"/>
  <c r="M195" i="13"/>
  <c r="D195" i="13"/>
  <c r="I195" i="13"/>
  <c r="O195" i="13"/>
  <c r="F195" i="13"/>
  <c r="J195" i="13"/>
  <c r="P195" i="13"/>
  <c r="C197" i="13"/>
  <c r="I197" i="13"/>
  <c r="D197" i="13"/>
  <c r="J197" i="13"/>
  <c r="O197" i="13"/>
  <c r="F197" i="13"/>
  <c r="L197" i="13"/>
  <c r="P197" i="13"/>
  <c r="G197" i="13"/>
  <c r="M197" i="13"/>
  <c r="F199" i="13"/>
  <c r="J199" i="13"/>
  <c r="P199" i="13"/>
  <c r="G199" i="13"/>
  <c r="L199" i="13"/>
  <c r="C199" i="13"/>
  <c r="M199" i="13"/>
  <c r="I199" i="13"/>
  <c r="O199" i="13"/>
  <c r="D199" i="13"/>
  <c r="G201" i="13"/>
  <c r="M201" i="13"/>
  <c r="C201" i="13"/>
  <c r="I201" i="13"/>
  <c r="D201" i="13"/>
  <c r="J201" i="13"/>
  <c r="O201" i="13"/>
  <c r="F201" i="13"/>
  <c r="L201" i="13"/>
  <c r="P201" i="13"/>
  <c r="D203" i="13"/>
  <c r="I203" i="13"/>
  <c r="O203" i="13"/>
  <c r="F203" i="13"/>
  <c r="J203" i="13"/>
  <c r="P203" i="13"/>
  <c r="G203" i="13"/>
  <c r="L203" i="13"/>
  <c r="M203" i="13"/>
  <c r="C203" i="13"/>
  <c r="F205" i="13"/>
  <c r="L205" i="13"/>
  <c r="P205" i="13"/>
  <c r="G205" i="13"/>
  <c r="M205" i="13"/>
  <c r="C205" i="13"/>
  <c r="I205" i="13"/>
  <c r="D205" i="13"/>
  <c r="J205" i="13"/>
  <c r="O205" i="13"/>
  <c r="C207" i="13"/>
  <c r="M207" i="13"/>
  <c r="D207" i="13"/>
  <c r="I207" i="13"/>
  <c r="O207" i="13"/>
  <c r="F207" i="13"/>
  <c r="J207" i="13"/>
  <c r="P207" i="13"/>
  <c r="G207" i="13"/>
  <c r="L207" i="13"/>
  <c r="D209" i="13"/>
  <c r="J209" i="13"/>
  <c r="O209" i="13"/>
  <c r="F209" i="13"/>
  <c r="L209" i="13"/>
  <c r="P209" i="13"/>
  <c r="G209" i="13"/>
  <c r="M209" i="13"/>
  <c r="I209" i="13"/>
  <c r="C209" i="13"/>
  <c r="G211" i="13"/>
  <c r="L211" i="13"/>
  <c r="C211" i="13"/>
  <c r="M211" i="13"/>
  <c r="D211" i="13"/>
  <c r="I211" i="13"/>
  <c r="O211" i="13"/>
  <c r="F211" i="13"/>
  <c r="J211" i="13"/>
  <c r="P211" i="13"/>
  <c r="C213" i="13"/>
  <c r="I213" i="13"/>
  <c r="O213" i="13"/>
  <c r="D213" i="13"/>
  <c r="J213" i="13"/>
  <c r="P213" i="13"/>
  <c r="F213" i="13"/>
  <c r="L213" i="13"/>
  <c r="M213" i="13"/>
  <c r="G213" i="13"/>
  <c r="F215" i="13"/>
  <c r="P215" i="13"/>
  <c r="G215" i="13"/>
  <c r="L215" i="13"/>
  <c r="C215" i="13"/>
  <c r="I215" i="13"/>
  <c r="M215" i="13"/>
  <c r="D215" i="13"/>
  <c r="J215" i="13"/>
  <c r="O215" i="13"/>
  <c r="G217" i="13"/>
  <c r="L217" i="13"/>
  <c r="C217" i="13"/>
  <c r="I217" i="13"/>
  <c r="M217" i="13"/>
  <c r="D217" i="13"/>
  <c r="J217" i="13"/>
  <c r="O217" i="13"/>
  <c r="P217" i="13"/>
  <c r="F217" i="13"/>
  <c r="D219" i="13"/>
  <c r="I219" i="13"/>
  <c r="O219" i="13"/>
  <c r="F219" i="13"/>
  <c r="M219" i="13"/>
  <c r="G219" i="13"/>
  <c r="P219" i="13"/>
  <c r="C219" i="13"/>
  <c r="J219" i="13"/>
  <c r="L219" i="13"/>
  <c r="D221" i="13"/>
  <c r="J221" i="13"/>
  <c r="O221" i="13"/>
  <c r="F221" i="13"/>
  <c r="P221" i="13"/>
  <c r="G221" i="13"/>
  <c r="L221" i="13"/>
  <c r="M221" i="13"/>
  <c r="C221" i="13"/>
  <c r="I221" i="13"/>
  <c r="F223" i="13"/>
  <c r="L223" i="13"/>
  <c r="C223" i="13"/>
  <c r="G223" i="13"/>
  <c r="M223" i="13"/>
  <c r="D223" i="13"/>
  <c r="I223" i="13"/>
  <c r="O223" i="13"/>
  <c r="J223" i="13"/>
  <c r="P223" i="13"/>
  <c r="C225" i="13"/>
  <c r="I225" i="13"/>
  <c r="M225" i="13"/>
  <c r="D225" i="13"/>
  <c r="J225" i="13"/>
  <c r="O225" i="13"/>
  <c r="F225" i="13"/>
  <c r="P225" i="13"/>
  <c r="G225" i="13"/>
  <c r="L225" i="13"/>
  <c r="J227" i="13"/>
  <c r="P227" i="13"/>
  <c r="F227" i="13"/>
  <c r="L227" i="13"/>
  <c r="C227" i="13"/>
  <c r="G227" i="13"/>
  <c r="M227" i="13"/>
  <c r="I227" i="13"/>
  <c r="O227" i="13"/>
  <c r="D227" i="13"/>
  <c r="G229" i="13"/>
  <c r="L229" i="13"/>
  <c r="C229" i="13"/>
  <c r="I229" i="13"/>
  <c r="M229" i="13"/>
  <c r="D229" i="13"/>
  <c r="J229" i="13"/>
  <c r="O229" i="13"/>
  <c r="F229" i="13"/>
  <c r="P229" i="13"/>
  <c r="D231" i="13"/>
  <c r="I231" i="13"/>
  <c r="O231" i="13"/>
  <c r="J231" i="13"/>
  <c r="P231" i="13"/>
  <c r="F231" i="13"/>
  <c r="L231" i="13"/>
  <c r="M231" i="13"/>
  <c r="C231" i="13"/>
  <c r="G231" i="13"/>
  <c r="F233" i="13"/>
  <c r="P233" i="13"/>
  <c r="G233" i="13"/>
  <c r="L233" i="13"/>
  <c r="C233" i="13"/>
  <c r="I233" i="13"/>
  <c r="M233" i="13"/>
  <c r="D233" i="13"/>
  <c r="J233" i="13"/>
  <c r="O233" i="13"/>
  <c r="C235" i="13"/>
  <c r="G235" i="13"/>
  <c r="M235" i="13"/>
  <c r="D235" i="13"/>
  <c r="I235" i="13"/>
  <c r="O235" i="13"/>
  <c r="J235" i="13"/>
  <c r="P235" i="13"/>
  <c r="F235" i="13"/>
  <c r="L235" i="13"/>
  <c r="D237" i="13"/>
  <c r="J237" i="13"/>
  <c r="O237" i="13"/>
  <c r="F237" i="13"/>
  <c r="P237" i="13"/>
  <c r="G237" i="13"/>
  <c r="L237" i="13"/>
  <c r="I237" i="13"/>
  <c r="M237" i="13"/>
  <c r="C237" i="13"/>
  <c r="F239" i="13"/>
  <c r="L239" i="13"/>
  <c r="C239" i="13"/>
  <c r="G239" i="13"/>
  <c r="M239" i="13"/>
  <c r="D239" i="13"/>
  <c r="I239" i="13"/>
  <c r="O239" i="13"/>
  <c r="J239" i="13"/>
  <c r="P239" i="13"/>
  <c r="C241" i="13"/>
  <c r="I241" i="13"/>
  <c r="M241" i="13"/>
  <c r="D241" i="13"/>
  <c r="J241" i="13"/>
  <c r="O241" i="13"/>
  <c r="F241" i="13"/>
  <c r="P241" i="13"/>
  <c r="L241" i="13"/>
  <c r="G241" i="13"/>
  <c r="J243" i="13"/>
  <c r="P243" i="13"/>
  <c r="F243" i="13"/>
  <c r="L243" i="13"/>
  <c r="C243" i="13"/>
  <c r="G243" i="13"/>
  <c r="M243" i="13"/>
  <c r="D243" i="13"/>
  <c r="I243" i="13"/>
  <c r="O243" i="13"/>
  <c r="G245" i="13"/>
  <c r="L245" i="13"/>
  <c r="C245" i="13"/>
  <c r="I245" i="13"/>
  <c r="M245" i="13"/>
  <c r="D245" i="13"/>
  <c r="J245" i="13"/>
  <c r="O245" i="13"/>
  <c r="P245" i="13"/>
  <c r="F245" i="13"/>
  <c r="D247" i="13"/>
  <c r="I247" i="13"/>
  <c r="O247" i="13"/>
  <c r="J247" i="13"/>
  <c r="P247" i="13"/>
  <c r="F247" i="13"/>
  <c r="L247" i="13"/>
  <c r="G247" i="13"/>
  <c r="M247" i="13"/>
  <c r="C247" i="13"/>
  <c r="F249" i="13"/>
  <c r="P249" i="13"/>
  <c r="G249" i="13"/>
  <c r="L249" i="13"/>
  <c r="C249" i="13"/>
  <c r="I249" i="13"/>
  <c r="M249" i="13"/>
  <c r="D249" i="13"/>
  <c r="J249" i="13"/>
  <c r="O249" i="13"/>
  <c r="C251" i="13"/>
  <c r="G251" i="13"/>
  <c r="M251" i="13"/>
  <c r="D251" i="13"/>
  <c r="I251" i="13"/>
  <c r="O251" i="13"/>
  <c r="J251" i="13"/>
  <c r="P251" i="13"/>
  <c r="L251" i="13"/>
  <c r="F251" i="13"/>
  <c r="D253" i="13"/>
  <c r="J253" i="13"/>
  <c r="O253" i="13"/>
  <c r="F253" i="13"/>
  <c r="P253" i="13"/>
  <c r="G253" i="13"/>
  <c r="L253" i="13"/>
  <c r="C253" i="13"/>
  <c r="I253" i="13"/>
  <c r="M253" i="13"/>
  <c r="F255" i="13"/>
  <c r="L255" i="13"/>
  <c r="C255" i="13"/>
  <c r="G255" i="13"/>
  <c r="M255" i="13"/>
  <c r="D255" i="13"/>
  <c r="I255" i="13"/>
  <c r="O255" i="13"/>
  <c r="P255" i="13"/>
  <c r="J255" i="13"/>
  <c r="C257" i="13"/>
  <c r="I257" i="13"/>
  <c r="M257" i="13"/>
  <c r="D257" i="13"/>
  <c r="J257" i="13"/>
  <c r="O257" i="13"/>
  <c r="F257" i="13"/>
  <c r="P257" i="13"/>
  <c r="G257" i="13"/>
  <c r="L257" i="13"/>
  <c r="J259" i="13"/>
  <c r="P259" i="13"/>
  <c r="F259" i="13"/>
  <c r="L259" i="13"/>
  <c r="C259" i="13"/>
  <c r="G259" i="13"/>
  <c r="M259" i="13"/>
  <c r="D259" i="13"/>
  <c r="I259" i="13"/>
  <c r="O259" i="13"/>
  <c r="G261" i="13"/>
  <c r="L261" i="13"/>
  <c r="C261" i="13"/>
  <c r="I261" i="13"/>
  <c r="M261" i="13"/>
  <c r="D261" i="13"/>
  <c r="J261" i="13"/>
  <c r="O261" i="13"/>
  <c r="P261" i="13"/>
  <c r="F261" i="13"/>
  <c r="D263" i="13"/>
  <c r="I263" i="13"/>
  <c r="O263" i="13"/>
  <c r="J263" i="13"/>
  <c r="P263" i="13"/>
  <c r="F263" i="13"/>
  <c r="L263" i="13"/>
  <c r="C263" i="13"/>
  <c r="G263" i="13"/>
  <c r="M263" i="13"/>
  <c r="F265" i="13"/>
  <c r="P265" i="13"/>
  <c r="G265" i="13"/>
  <c r="L265" i="13"/>
  <c r="C265" i="13"/>
  <c r="I265" i="13"/>
  <c r="M265" i="13"/>
  <c r="O265" i="13"/>
  <c r="D265" i="13"/>
  <c r="J265" i="13"/>
  <c r="C267" i="13"/>
  <c r="G267" i="13"/>
  <c r="M267" i="13"/>
  <c r="D267" i="13"/>
  <c r="I267" i="13"/>
  <c r="O267" i="13"/>
  <c r="J267" i="13"/>
  <c r="P267" i="13"/>
  <c r="F267" i="13"/>
  <c r="L267" i="13"/>
  <c r="D269" i="13"/>
  <c r="J269" i="13"/>
  <c r="O269" i="13"/>
  <c r="F269" i="13"/>
  <c r="P269" i="13"/>
  <c r="G269" i="13"/>
  <c r="L269" i="13"/>
  <c r="C269" i="13"/>
  <c r="I269" i="13"/>
  <c r="M269" i="13"/>
  <c r="F271" i="13"/>
  <c r="L271" i="13"/>
  <c r="C271" i="13"/>
  <c r="G271" i="13"/>
  <c r="M271" i="13"/>
  <c r="D271" i="13"/>
  <c r="I271" i="13"/>
  <c r="O271" i="13"/>
  <c r="J271" i="13"/>
  <c r="P271" i="13"/>
  <c r="C273" i="13"/>
  <c r="I273" i="13"/>
  <c r="M273" i="13"/>
  <c r="D273" i="13"/>
  <c r="J273" i="13"/>
  <c r="O273" i="13"/>
  <c r="F273" i="13"/>
  <c r="P273" i="13"/>
  <c r="G273" i="13"/>
  <c r="L273" i="13"/>
  <c r="J275" i="13"/>
  <c r="P275" i="13"/>
  <c r="F275" i="13"/>
  <c r="L275" i="13"/>
  <c r="C275" i="13"/>
  <c r="G275" i="13"/>
  <c r="M275" i="13"/>
  <c r="O275" i="13"/>
  <c r="D275" i="13"/>
  <c r="I275" i="13"/>
  <c r="G277" i="13"/>
  <c r="L277" i="13"/>
  <c r="C277" i="13"/>
  <c r="I277" i="13"/>
  <c r="M277" i="13"/>
  <c r="D277" i="13"/>
  <c r="J277" i="13"/>
  <c r="O277" i="13"/>
  <c r="F277" i="13"/>
  <c r="P277" i="13"/>
  <c r="D279" i="13"/>
  <c r="I279" i="13"/>
  <c r="O279" i="13"/>
  <c r="J279" i="13"/>
  <c r="P279" i="13"/>
  <c r="F279" i="13"/>
  <c r="L279" i="13"/>
  <c r="C279" i="13"/>
  <c r="G279" i="13"/>
  <c r="M279" i="13"/>
  <c r="F281" i="13"/>
  <c r="P281" i="13"/>
  <c r="G281" i="13"/>
  <c r="L281" i="13"/>
  <c r="C281" i="13"/>
  <c r="I281" i="13"/>
  <c r="M281" i="13"/>
  <c r="J281" i="13"/>
  <c r="O281" i="13"/>
  <c r="D281" i="13"/>
  <c r="C283" i="13"/>
  <c r="G283" i="13"/>
  <c r="M283" i="13"/>
  <c r="D283" i="13"/>
  <c r="I283" i="13"/>
  <c r="O283" i="13"/>
  <c r="J283" i="13"/>
  <c r="P283" i="13"/>
  <c r="F283" i="13"/>
  <c r="L283" i="13"/>
  <c r="D285" i="13"/>
  <c r="J285" i="13"/>
  <c r="O285" i="13"/>
  <c r="F285" i="13"/>
  <c r="P285" i="13"/>
  <c r="G285" i="13"/>
  <c r="L285" i="13"/>
  <c r="M285" i="13"/>
  <c r="C285" i="13"/>
  <c r="E285" i="13" s="1"/>
  <c r="I285" i="13"/>
  <c r="F287" i="13"/>
  <c r="L287" i="13"/>
  <c r="C287" i="13"/>
  <c r="G287" i="13"/>
  <c r="M287" i="13"/>
  <c r="D287" i="13"/>
  <c r="I287" i="13"/>
  <c r="O287" i="13"/>
  <c r="J287" i="13"/>
  <c r="P287" i="13"/>
  <c r="C289" i="13"/>
  <c r="I289" i="13"/>
  <c r="M289" i="13"/>
  <c r="D289" i="13"/>
  <c r="J289" i="13"/>
  <c r="O289" i="13"/>
  <c r="F289" i="13"/>
  <c r="P289" i="13"/>
  <c r="G289" i="13"/>
  <c r="L289" i="13"/>
  <c r="J291" i="13"/>
  <c r="P291" i="13"/>
  <c r="F291" i="13"/>
  <c r="L291" i="13"/>
  <c r="C291" i="13"/>
  <c r="G291" i="13"/>
  <c r="M291" i="13"/>
  <c r="I291" i="13"/>
  <c r="O291" i="13"/>
  <c r="D291" i="13"/>
  <c r="G293" i="13"/>
  <c r="L293" i="13"/>
  <c r="C293" i="13"/>
  <c r="I293" i="13"/>
  <c r="M293" i="13"/>
  <c r="D293" i="13"/>
  <c r="J293" i="13"/>
  <c r="O293" i="13"/>
  <c r="F293" i="13"/>
  <c r="P293" i="13"/>
  <c r="D295" i="13"/>
  <c r="I295" i="13"/>
  <c r="O295" i="13"/>
  <c r="J295" i="13"/>
  <c r="P295" i="13"/>
  <c r="F295" i="13"/>
  <c r="L295" i="13"/>
  <c r="M295" i="13"/>
  <c r="C295" i="13"/>
  <c r="G295" i="13"/>
  <c r="F297" i="13"/>
  <c r="P297" i="13"/>
  <c r="G297" i="13"/>
  <c r="L297" i="13"/>
  <c r="C297" i="13"/>
  <c r="I297" i="13"/>
  <c r="M297" i="13"/>
  <c r="D297" i="13"/>
  <c r="J297" i="13"/>
  <c r="O297" i="13"/>
  <c r="C299" i="13"/>
  <c r="G299" i="13"/>
  <c r="M299" i="13"/>
  <c r="D299" i="13"/>
  <c r="I299" i="13"/>
  <c r="O299" i="13"/>
  <c r="J299" i="13"/>
  <c r="P299" i="13"/>
  <c r="F299" i="13"/>
  <c r="L299" i="13"/>
  <c r="D301" i="13"/>
  <c r="J301" i="13"/>
  <c r="O301" i="13"/>
  <c r="F301" i="13"/>
  <c r="P301" i="13"/>
  <c r="G301" i="13"/>
  <c r="L301" i="13"/>
  <c r="I301" i="13"/>
  <c r="M301" i="13"/>
  <c r="C301" i="13"/>
  <c r="F303" i="13"/>
  <c r="L303" i="13"/>
  <c r="C303" i="13"/>
  <c r="G303" i="13"/>
  <c r="M303" i="13"/>
  <c r="D303" i="13"/>
  <c r="I303" i="13"/>
  <c r="O303" i="13"/>
  <c r="J303" i="13"/>
  <c r="P303" i="13"/>
  <c r="C305" i="13"/>
  <c r="I305" i="13"/>
  <c r="M305" i="13"/>
  <c r="D305" i="13"/>
  <c r="J305" i="13"/>
  <c r="O305" i="13"/>
  <c r="F305" i="13"/>
  <c r="P305" i="13"/>
  <c r="L305" i="13"/>
  <c r="G305" i="13"/>
  <c r="J307" i="13"/>
  <c r="P307" i="13"/>
  <c r="F307" i="13"/>
  <c r="L307" i="13"/>
  <c r="C307" i="13"/>
  <c r="G307" i="13"/>
  <c r="M307" i="13"/>
  <c r="D307" i="13"/>
  <c r="I307" i="13"/>
  <c r="O307" i="13"/>
  <c r="G309" i="13"/>
  <c r="L309" i="13"/>
  <c r="C309" i="13"/>
  <c r="I309" i="13"/>
  <c r="M309" i="13"/>
  <c r="D309" i="13"/>
  <c r="J309" i="13"/>
  <c r="O309" i="13"/>
  <c r="P309" i="13"/>
  <c r="F309" i="13"/>
  <c r="D311" i="13"/>
  <c r="I311" i="13"/>
  <c r="O311" i="13"/>
  <c r="J311" i="13"/>
  <c r="P311" i="13"/>
  <c r="F311" i="13"/>
  <c r="L311" i="13"/>
  <c r="G311" i="13"/>
  <c r="M311" i="13"/>
  <c r="C311" i="13"/>
  <c r="F313" i="13"/>
  <c r="P313" i="13"/>
  <c r="G313" i="13"/>
  <c r="L313" i="13"/>
  <c r="C313" i="13"/>
  <c r="I313" i="13"/>
  <c r="M313" i="13"/>
  <c r="D313" i="13"/>
  <c r="J313" i="13"/>
  <c r="O313" i="13"/>
  <c r="G315" i="13"/>
  <c r="M315" i="13"/>
  <c r="C315" i="13"/>
  <c r="I315" i="13"/>
  <c r="O315" i="13"/>
  <c r="D315" i="13"/>
  <c r="J315" i="13"/>
  <c r="P315" i="13"/>
  <c r="L315" i="13"/>
  <c r="F315" i="13"/>
  <c r="D317" i="13"/>
  <c r="J317" i="13"/>
  <c r="O317" i="13"/>
  <c r="F317" i="13"/>
  <c r="P317" i="13"/>
  <c r="G317" i="13"/>
  <c r="L317" i="13"/>
  <c r="C317" i="13"/>
  <c r="I317" i="13"/>
  <c r="M317" i="13"/>
  <c r="F319" i="13"/>
  <c r="P319" i="13"/>
  <c r="C319" i="13"/>
  <c r="G319" i="13"/>
  <c r="L319" i="13"/>
  <c r="D319" i="13"/>
  <c r="I319" i="13"/>
  <c r="M319" i="13"/>
  <c r="O319" i="13"/>
  <c r="J319" i="13"/>
  <c r="C321" i="13"/>
  <c r="G321" i="13"/>
  <c r="M321" i="13"/>
  <c r="D321" i="13"/>
  <c r="I321" i="13"/>
  <c r="O321" i="13"/>
  <c r="J321" i="13"/>
  <c r="P321" i="13"/>
  <c r="F321" i="13"/>
  <c r="L321" i="13"/>
  <c r="F323" i="13"/>
  <c r="L323" i="13"/>
  <c r="D323" i="13"/>
  <c r="M323" i="13"/>
  <c r="G323" i="13"/>
  <c r="H323" i="13" s="1"/>
  <c r="O323" i="13"/>
  <c r="I323" i="13"/>
  <c r="P323" i="13"/>
  <c r="J323" i="13"/>
  <c r="C323" i="13"/>
  <c r="C325" i="13"/>
  <c r="I325" i="13"/>
  <c r="D325" i="13"/>
  <c r="P325" i="13"/>
  <c r="F325" i="13"/>
  <c r="L325" i="13"/>
  <c r="G325" i="13"/>
  <c r="M325" i="13"/>
  <c r="J325" i="13"/>
  <c r="O325" i="13"/>
  <c r="C327" i="13"/>
  <c r="G327" i="13"/>
  <c r="L327" i="13"/>
  <c r="D327" i="13"/>
  <c r="I327" i="13"/>
  <c r="M327" i="13"/>
  <c r="J327" i="13"/>
  <c r="O327" i="13"/>
  <c r="F327" i="13"/>
  <c r="P327" i="13"/>
  <c r="D329" i="13"/>
  <c r="I329" i="13"/>
  <c r="O329" i="13"/>
  <c r="J329" i="13"/>
  <c r="P329" i="13"/>
  <c r="F329" i="13"/>
  <c r="L329" i="13"/>
  <c r="M329" i="13"/>
  <c r="C329" i="13"/>
  <c r="G329" i="13"/>
  <c r="F331" i="13"/>
  <c r="L331" i="13"/>
  <c r="G331" i="13"/>
  <c r="M331" i="13"/>
  <c r="C331" i="13"/>
  <c r="I331" i="13"/>
  <c r="O331" i="13"/>
  <c r="D331" i="13"/>
  <c r="J331" i="13"/>
  <c r="P331" i="13"/>
  <c r="C333" i="13"/>
  <c r="I333" i="13"/>
  <c r="M333" i="13"/>
  <c r="D333" i="13"/>
  <c r="J333" i="13"/>
  <c r="O333" i="13"/>
  <c r="F333" i="13"/>
  <c r="P333" i="13"/>
  <c r="G333" i="13"/>
  <c r="L333" i="13"/>
  <c r="J335" i="13"/>
  <c r="O335" i="13"/>
  <c r="F335" i="13"/>
  <c r="P335" i="13"/>
  <c r="C335" i="13"/>
  <c r="G335" i="13"/>
  <c r="L335" i="13"/>
  <c r="I335" i="13"/>
  <c r="M335" i="13"/>
  <c r="D335" i="13"/>
  <c r="F337" i="13"/>
  <c r="L337" i="13"/>
  <c r="C337" i="13"/>
  <c r="G337" i="13"/>
  <c r="M337" i="13"/>
  <c r="D337" i="13"/>
  <c r="I337" i="13"/>
  <c r="O337" i="13"/>
  <c r="J337" i="13"/>
  <c r="P337" i="13"/>
  <c r="C339" i="13"/>
  <c r="I339" i="13"/>
  <c r="O339" i="13"/>
  <c r="D339" i="13"/>
  <c r="J339" i="13"/>
  <c r="P339" i="13"/>
  <c r="F339" i="13"/>
  <c r="L339" i="13"/>
  <c r="M339" i="13"/>
  <c r="G339" i="13"/>
  <c r="F341" i="13"/>
  <c r="P341" i="13"/>
  <c r="G341" i="13"/>
  <c r="L341" i="13"/>
  <c r="C341" i="13"/>
  <c r="I341" i="13"/>
  <c r="M341" i="13"/>
  <c r="D341" i="13"/>
  <c r="J341" i="13"/>
  <c r="O341" i="13"/>
  <c r="C343" i="13"/>
  <c r="G343" i="13"/>
  <c r="L343" i="13"/>
  <c r="D343" i="13"/>
  <c r="I343" i="13"/>
  <c r="M343" i="13"/>
  <c r="J343" i="13"/>
  <c r="O343" i="13"/>
  <c r="P343" i="13"/>
  <c r="F343" i="13"/>
  <c r="D345" i="13"/>
  <c r="J345" i="13"/>
  <c r="P345" i="13"/>
  <c r="F345" i="13"/>
  <c r="L345" i="13"/>
  <c r="G345" i="13"/>
  <c r="M345" i="13"/>
  <c r="I345" i="13"/>
  <c r="O345" i="13"/>
  <c r="C345" i="13"/>
  <c r="I347" i="13"/>
  <c r="O347" i="13"/>
  <c r="F347" i="13"/>
  <c r="J347" i="13"/>
  <c r="P347" i="13"/>
  <c r="C347" i="13"/>
  <c r="G347" i="13"/>
  <c r="L347" i="13"/>
  <c r="D347" i="13"/>
  <c r="M347" i="13"/>
  <c r="F349" i="13"/>
  <c r="L349" i="13"/>
  <c r="P349" i="13"/>
  <c r="C349" i="13"/>
  <c r="G349" i="13"/>
  <c r="M349" i="13"/>
  <c r="D349" i="13"/>
  <c r="I349" i="13"/>
  <c r="J349" i="13"/>
  <c r="O349" i="13"/>
  <c r="J351" i="13"/>
  <c r="O351" i="13"/>
  <c r="F351" i="13"/>
  <c r="L351" i="13"/>
  <c r="P351" i="13"/>
  <c r="C351" i="13"/>
  <c r="G351" i="13"/>
  <c r="M351" i="13"/>
  <c r="D351" i="13"/>
  <c r="I351" i="13"/>
  <c r="D353" i="13"/>
  <c r="I353" i="13"/>
  <c r="M353" i="13"/>
  <c r="F353" i="13"/>
  <c r="J353" i="13"/>
  <c r="O353" i="13"/>
  <c r="G353" i="13"/>
  <c r="P353" i="13"/>
  <c r="L353" i="13"/>
  <c r="C353" i="13"/>
  <c r="C355" i="13"/>
  <c r="G355" i="13"/>
  <c r="M355" i="13"/>
  <c r="D355" i="13"/>
  <c r="I355" i="13"/>
  <c r="J355" i="13"/>
  <c r="O355" i="13"/>
  <c r="P355" i="13"/>
  <c r="F355" i="13"/>
  <c r="L355" i="13"/>
  <c r="G357" i="13"/>
  <c r="P357" i="13"/>
  <c r="C357" i="13"/>
  <c r="L357" i="13"/>
  <c r="D357" i="13"/>
  <c r="I357" i="13"/>
  <c r="M357" i="13"/>
  <c r="F357" i="13"/>
  <c r="J357" i="13"/>
  <c r="O357" i="13"/>
  <c r="J359" i="13"/>
  <c r="O359" i="13"/>
  <c r="F359" i="13"/>
  <c r="L359" i="13"/>
  <c r="P359" i="13"/>
  <c r="C359" i="13"/>
  <c r="G359" i="13"/>
  <c r="M359" i="13"/>
  <c r="D359" i="13"/>
  <c r="I359" i="13"/>
  <c r="D361" i="13"/>
  <c r="I361" i="13"/>
  <c r="M361" i="13"/>
  <c r="F361" i="13"/>
  <c r="J361" i="13"/>
  <c r="O361" i="13"/>
  <c r="G361" i="13"/>
  <c r="P361" i="13"/>
  <c r="C361" i="13"/>
  <c r="L361" i="13"/>
  <c r="C363" i="13"/>
  <c r="G363" i="13"/>
  <c r="M363" i="13"/>
  <c r="D363" i="13"/>
  <c r="I363" i="13"/>
  <c r="J363" i="13"/>
  <c r="O363" i="13"/>
  <c r="L363" i="13"/>
  <c r="P363" i="13"/>
  <c r="F363" i="13"/>
  <c r="H363" i="13" s="1"/>
  <c r="L3" i="7"/>
  <c r="N3" i="7" s="1"/>
  <c r="F3" i="7"/>
  <c r="O3" i="7"/>
  <c r="I3" i="7"/>
  <c r="G228" i="7"/>
  <c r="H228" i="7" s="1"/>
  <c r="M228" i="7"/>
  <c r="I228" i="7"/>
  <c r="J228" i="7"/>
  <c r="O228" i="7"/>
  <c r="F224" i="7"/>
  <c r="O224" i="7"/>
  <c r="G224" i="7"/>
  <c r="L224" i="7"/>
  <c r="P224" i="7"/>
  <c r="I224" i="7"/>
  <c r="K224" i="7" s="1"/>
  <c r="M224" i="7"/>
  <c r="G220" i="7"/>
  <c r="M220" i="7"/>
  <c r="N220" i="7" s="1"/>
  <c r="I220" i="7"/>
  <c r="J220" i="7"/>
  <c r="O220" i="7"/>
  <c r="F216" i="7"/>
  <c r="O216" i="7"/>
  <c r="G216" i="7"/>
  <c r="L216" i="7"/>
  <c r="P216" i="7"/>
  <c r="I216" i="7"/>
  <c r="K216" i="7" s="1"/>
  <c r="M216" i="7"/>
  <c r="G212" i="7"/>
  <c r="M212" i="7"/>
  <c r="N212" i="7" s="1"/>
  <c r="I212" i="7"/>
  <c r="J212" i="7"/>
  <c r="O212" i="7"/>
  <c r="F208" i="7"/>
  <c r="O208" i="7"/>
  <c r="G208" i="7"/>
  <c r="L208" i="7"/>
  <c r="P208" i="7"/>
  <c r="I208" i="7"/>
  <c r="M208" i="7"/>
  <c r="G204" i="7"/>
  <c r="H204" i="7" s="1"/>
  <c r="M204" i="7"/>
  <c r="N204" i="7" s="1"/>
  <c r="I204" i="7"/>
  <c r="J204" i="7"/>
  <c r="O204" i="7"/>
  <c r="F200" i="7"/>
  <c r="J200" i="7"/>
  <c r="K200" i="7" s="1"/>
  <c r="O200" i="7"/>
  <c r="G200" i="7"/>
  <c r="P200" i="7"/>
  <c r="L200" i="7"/>
  <c r="F196" i="7"/>
  <c r="J196" i="7"/>
  <c r="K196" i="7" s="1"/>
  <c r="O196" i="7"/>
  <c r="G196" i="7"/>
  <c r="P196" i="7"/>
  <c r="L196" i="7"/>
  <c r="F192" i="7"/>
  <c r="J192" i="7"/>
  <c r="O192" i="7"/>
  <c r="G192" i="7"/>
  <c r="P192" i="7"/>
  <c r="L192" i="7"/>
  <c r="N192" i="7" s="1"/>
  <c r="G188" i="7"/>
  <c r="H188" i="7" s="1"/>
  <c r="M188" i="7"/>
  <c r="I188" i="7"/>
  <c r="O188" i="7"/>
  <c r="J188" i="7"/>
  <c r="P188" i="7"/>
  <c r="F184" i="7"/>
  <c r="L184" i="7"/>
  <c r="P184" i="7"/>
  <c r="G184" i="7"/>
  <c r="M184" i="7"/>
  <c r="I184" i="7"/>
  <c r="J180" i="7"/>
  <c r="O180" i="7"/>
  <c r="F180" i="7"/>
  <c r="L180" i="7"/>
  <c r="P180" i="7"/>
  <c r="G180" i="7"/>
  <c r="M180" i="7"/>
  <c r="I176" i="7"/>
  <c r="J176" i="7"/>
  <c r="O176" i="7"/>
  <c r="F176" i="7"/>
  <c r="H176" i="7" s="1"/>
  <c r="L176" i="7"/>
  <c r="P176" i="7"/>
  <c r="J172" i="7"/>
  <c r="K172" i="7" s="1"/>
  <c r="P172" i="7"/>
  <c r="Q172" i="7" s="1"/>
  <c r="F172" i="7"/>
  <c r="L172" i="7"/>
  <c r="G172" i="7"/>
  <c r="M172" i="7"/>
  <c r="I168" i="7"/>
  <c r="J168" i="7"/>
  <c r="O168" i="7"/>
  <c r="F168" i="7"/>
  <c r="L168" i="7"/>
  <c r="P168" i="7"/>
  <c r="G164" i="7"/>
  <c r="M164" i="7"/>
  <c r="N164" i="7" s="1"/>
  <c r="I164" i="7"/>
  <c r="J164" i="7"/>
  <c r="O164" i="7"/>
  <c r="F160" i="7"/>
  <c r="L160" i="7"/>
  <c r="P160" i="7"/>
  <c r="G160" i="7"/>
  <c r="M160" i="7"/>
  <c r="I160" i="7"/>
  <c r="G156" i="7"/>
  <c r="H156" i="7" s="1"/>
  <c r="M156" i="7"/>
  <c r="I156" i="7"/>
  <c r="O156" i="7"/>
  <c r="J156" i="7"/>
  <c r="P156" i="7"/>
  <c r="F152" i="7"/>
  <c r="L152" i="7"/>
  <c r="P152" i="7"/>
  <c r="Q152" i="7" s="1"/>
  <c r="G152" i="7"/>
  <c r="M152" i="7"/>
  <c r="I152" i="7"/>
  <c r="J148" i="7"/>
  <c r="K148" i="7" s="1"/>
  <c r="O148" i="7"/>
  <c r="F148" i="7"/>
  <c r="L148" i="7"/>
  <c r="P148" i="7"/>
  <c r="G148" i="7"/>
  <c r="M148" i="7"/>
  <c r="I144" i="7"/>
  <c r="J144" i="7"/>
  <c r="O144" i="7"/>
  <c r="F144" i="7"/>
  <c r="L144" i="7"/>
  <c r="P144" i="7"/>
  <c r="I140" i="7"/>
  <c r="M140" i="7"/>
  <c r="N140" i="7" s="1"/>
  <c r="J140" i="7"/>
  <c r="O140" i="7"/>
  <c r="F140" i="7"/>
  <c r="P140" i="7"/>
  <c r="I136" i="7"/>
  <c r="M136" i="7"/>
  <c r="J136" i="7"/>
  <c r="O136" i="7"/>
  <c r="F136" i="7"/>
  <c r="H136" i="7" s="1"/>
  <c r="P136" i="7"/>
  <c r="I132" i="7"/>
  <c r="M132" i="7"/>
  <c r="J132" i="7"/>
  <c r="O132" i="7"/>
  <c r="F132" i="7"/>
  <c r="P132" i="7"/>
  <c r="I128" i="7"/>
  <c r="M128" i="7"/>
  <c r="J128" i="7"/>
  <c r="O128" i="7"/>
  <c r="F128" i="7"/>
  <c r="H128" i="7" s="1"/>
  <c r="P128" i="7"/>
  <c r="I124" i="7"/>
  <c r="M124" i="7"/>
  <c r="N124" i="7" s="1"/>
  <c r="J124" i="7"/>
  <c r="O124" i="7"/>
  <c r="F124" i="7"/>
  <c r="P124" i="7"/>
  <c r="I120" i="7"/>
  <c r="M120" i="7"/>
  <c r="J120" i="7"/>
  <c r="O120" i="7"/>
  <c r="F120" i="7"/>
  <c r="H120" i="7" s="1"/>
  <c r="P120" i="7"/>
  <c r="D120" i="7"/>
  <c r="I116" i="7"/>
  <c r="M116" i="7"/>
  <c r="N116" i="7" s="1"/>
  <c r="J116" i="7"/>
  <c r="O116" i="7"/>
  <c r="F116" i="7"/>
  <c r="H116" i="7" s="1"/>
  <c r="P116" i="7"/>
  <c r="D116" i="7"/>
  <c r="I112" i="7"/>
  <c r="M112" i="7"/>
  <c r="N112" i="7" s="1"/>
  <c r="J112" i="7"/>
  <c r="O112" i="7"/>
  <c r="F112" i="7"/>
  <c r="P112" i="7"/>
  <c r="D112" i="7"/>
  <c r="I108" i="7"/>
  <c r="M108" i="7"/>
  <c r="N108" i="7" s="1"/>
  <c r="J108" i="7"/>
  <c r="O108" i="7"/>
  <c r="F108" i="7"/>
  <c r="P108" i="7"/>
  <c r="D108" i="7"/>
  <c r="I104" i="7"/>
  <c r="M104" i="7"/>
  <c r="J104" i="7"/>
  <c r="O104" i="7"/>
  <c r="F104" i="7"/>
  <c r="H104" i="7" s="1"/>
  <c r="P104" i="7"/>
  <c r="D104" i="7"/>
  <c r="E104" i="7" s="1"/>
  <c r="I100" i="7"/>
  <c r="M100" i="7"/>
  <c r="J100" i="7"/>
  <c r="O100" i="7"/>
  <c r="F100" i="7"/>
  <c r="P100" i="7"/>
  <c r="D100" i="7"/>
  <c r="I96" i="7"/>
  <c r="M96" i="7"/>
  <c r="N96" i="7" s="1"/>
  <c r="J96" i="7"/>
  <c r="O96" i="7"/>
  <c r="F96" i="7"/>
  <c r="H96" i="7" s="1"/>
  <c r="P96" i="7"/>
  <c r="D96" i="7"/>
  <c r="E96" i="7" s="1"/>
  <c r="I92" i="7"/>
  <c r="M92" i="7"/>
  <c r="N92" i="7" s="1"/>
  <c r="J92" i="7"/>
  <c r="O92" i="7"/>
  <c r="F92" i="7"/>
  <c r="P92" i="7"/>
  <c r="D92" i="7"/>
  <c r="I88" i="7"/>
  <c r="M88" i="7"/>
  <c r="J88" i="7"/>
  <c r="O88" i="7"/>
  <c r="F88" i="7"/>
  <c r="P88" i="7"/>
  <c r="D88" i="7"/>
  <c r="I84" i="7"/>
  <c r="O84" i="7"/>
  <c r="J84" i="7"/>
  <c r="P84" i="7"/>
  <c r="F84" i="7"/>
  <c r="H84" i="7" s="1"/>
  <c r="L84" i="7"/>
  <c r="D84" i="7"/>
  <c r="I80" i="7"/>
  <c r="O80" i="7"/>
  <c r="J80" i="7"/>
  <c r="P80" i="7"/>
  <c r="F80" i="7"/>
  <c r="L80" i="7"/>
  <c r="D80" i="7"/>
  <c r="E80" i="7" s="1"/>
  <c r="F76" i="7"/>
  <c r="P76" i="7"/>
  <c r="Q76" i="7" s="1"/>
  <c r="G76" i="7"/>
  <c r="L76" i="7"/>
  <c r="I76" i="7"/>
  <c r="M76" i="7"/>
  <c r="D76" i="7"/>
  <c r="I72" i="7"/>
  <c r="M72" i="7"/>
  <c r="J72" i="7"/>
  <c r="O72" i="7"/>
  <c r="F72" i="7"/>
  <c r="P72" i="7"/>
  <c r="D72" i="7"/>
  <c r="E72" i="7" s="1"/>
  <c r="I68" i="7"/>
  <c r="O68" i="7"/>
  <c r="J68" i="7"/>
  <c r="P68" i="7"/>
  <c r="F68" i="7"/>
  <c r="L68" i="7"/>
  <c r="N68" i="7" s="1"/>
  <c r="D68" i="7"/>
  <c r="I64" i="7"/>
  <c r="O64" i="7"/>
  <c r="J64" i="7"/>
  <c r="P64" i="7"/>
  <c r="F64" i="7"/>
  <c r="L64" i="7"/>
  <c r="N64" i="7" s="1"/>
  <c r="D64" i="7"/>
  <c r="F60" i="7"/>
  <c r="P60" i="7"/>
  <c r="G60" i="7"/>
  <c r="L60" i="7"/>
  <c r="I60" i="7"/>
  <c r="K60" i="7" s="1"/>
  <c r="M60" i="7"/>
  <c r="D60" i="7"/>
  <c r="I56" i="7"/>
  <c r="M56" i="7"/>
  <c r="N56" i="7" s="1"/>
  <c r="J56" i="7"/>
  <c r="O56" i="7"/>
  <c r="F56" i="7"/>
  <c r="P56" i="7"/>
  <c r="D56" i="7"/>
  <c r="E56" i="7" s="1"/>
  <c r="I52" i="7"/>
  <c r="O52" i="7"/>
  <c r="J52" i="7"/>
  <c r="P52" i="7"/>
  <c r="F52" i="7"/>
  <c r="L52" i="7"/>
  <c r="N52" i="7" s="1"/>
  <c r="D52" i="7"/>
  <c r="F48" i="7"/>
  <c r="P48" i="7"/>
  <c r="G48" i="7"/>
  <c r="L48" i="7"/>
  <c r="I48" i="7"/>
  <c r="K48" i="7" s="1"/>
  <c r="M48" i="7"/>
  <c r="D48" i="7"/>
  <c r="J44" i="7"/>
  <c r="K44" i="7" s="1"/>
  <c r="O44" i="7"/>
  <c r="F44" i="7"/>
  <c r="P44" i="7"/>
  <c r="G44" i="7"/>
  <c r="L44" i="7"/>
  <c r="N44" i="7" s="1"/>
  <c r="D44" i="7"/>
  <c r="F40" i="7"/>
  <c r="P40" i="7"/>
  <c r="Q40" i="7" s="1"/>
  <c r="G40" i="7"/>
  <c r="L40" i="7"/>
  <c r="I40" i="7"/>
  <c r="M40" i="7"/>
  <c r="D40" i="7"/>
  <c r="J36" i="7"/>
  <c r="O36" i="7"/>
  <c r="F36" i="7"/>
  <c r="P36" i="7"/>
  <c r="G36" i="7"/>
  <c r="L36" i="7"/>
  <c r="N36" i="7" s="1"/>
  <c r="D36" i="7"/>
  <c r="F32" i="7"/>
  <c r="P32" i="7"/>
  <c r="G32" i="7"/>
  <c r="L32" i="7"/>
  <c r="I32" i="7"/>
  <c r="K32" i="7" s="1"/>
  <c r="M32" i="7"/>
  <c r="D32" i="7"/>
  <c r="J28" i="7"/>
  <c r="K28" i="7" s="1"/>
  <c r="O28" i="7"/>
  <c r="F28" i="7"/>
  <c r="P28" i="7"/>
  <c r="G28" i="7"/>
  <c r="L28" i="7"/>
  <c r="D28" i="7"/>
  <c r="F24" i="7"/>
  <c r="P24" i="7"/>
  <c r="Q24" i="7" s="1"/>
  <c r="G24" i="7"/>
  <c r="L24" i="7"/>
  <c r="I24" i="7"/>
  <c r="M24" i="7"/>
  <c r="D24" i="7"/>
  <c r="J20" i="7"/>
  <c r="O20" i="7"/>
  <c r="F20" i="7"/>
  <c r="P20" i="7"/>
  <c r="G20" i="7"/>
  <c r="L20" i="7"/>
  <c r="N20" i="7" s="1"/>
  <c r="D20" i="7"/>
  <c r="F16" i="7"/>
  <c r="P16" i="7"/>
  <c r="G16" i="7"/>
  <c r="L16" i="7"/>
  <c r="I16" i="7"/>
  <c r="K16" i="7" s="1"/>
  <c r="M16" i="7"/>
  <c r="D16" i="7"/>
  <c r="J12" i="7"/>
  <c r="O12" i="7"/>
  <c r="F12" i="7"/>
  <c r="P12" i="7"/>
  <c r="G12" i="7"/>
  <c r="L12" i="7"/>
  <c r="N12" i="7" s="1"/>
  <c r="D12" i="7"/>
  <c r="J8" i="7"/>
  <c r="P8" i="7"/>
  <c r="Q8" i="7" s="1"/>
  <c r="F8" i="7"/>
  <c r="L8" i="7"/>
  <c r="G8" i="7"/>
  <c r="M8" i="7"/>
  <c r="D8" i="7"/>
  <c r="J4" i="7"/>
  <c r="P4" i="7"/>
  <c r="Q4" i="7" s="1"/>
  <c r="F4" i="7"/>
  <c r="L4" i="7"/>
  <c r="G4" i="7"/>
  <c r="M4" i="7"/>
  <c r="D4" i="7"/>
  <c r="C116" i="7"/>
  <c r="C108" i="7"/>
  <c r="C100" i="7"/>
  <c r="C92" i="7"/>
  <c r="C84" i="7"/>
  <c r="C76" i="7"/>
  <c r="C68" i="7"/>
  <c r="C60" i="7"/>
  <c r="C52" i="7"/>
  <c r="C44" i="7"/>
  <c r="C40" i="7"/>
  <c r="C36" i="7"/>
  <c r="C32" i="7"/>
  <c r="C28" i="7"/>
  <c r="C24" i="7"/>
  <c r="C20" i="7"/>
  <c r="C16" i="7"/>
  <c r="C12" i="7"/>
  <c r="C8" i="7"/>
  <c r="C4" i="7"/>
  <c r="P3" i="7"/>
  <c r="Q3" i="7" s="1"/>
  <c r="L228" i="7"/>
  <c r="F220" i="7"/>
  <c r="J208" i="7"/>
  <c r="P204" i="7"/>
  <c r="M196" i="7"/>
  <c r="L188" i="7"/>
  <c r="I180" i="7"/>
  <c r="M168" i="7"/>
  <c r="J160" i="7"/>
  <c r="K160" i="7" s="1"/>
  <c r="G140" i="7"/>
  <c r="L136" i="7"/>
  <c r="G124" i="7"/>
  <c r="L120" i="7"/>
  <c r="G108" i="7"/>
  <c r="H108" i="7" s="1"/>
  <c r="L104" i="7"/>
  <c r="G92" i="7"/>
  <c r="L88" i="7"/>
  <c r="J76" i="7"/>
  <c r="K76" i="7" s="1"/>
  <c r="G64" i="7"/>
  <c r="O60" i="7"/>
  <c r="G52" i="7"/>
  <c r="O48" i="7"/>
  <c r="I36" i="7"/>
  <c r="O32" i="7"/>
  <c r="I20" i="7"/>
  <c r="O16" i="7"/>
  <c r="I4" i="7"/>
  <c r="F4" i="11"/>
  <c r="O4" i="11"/>
  <c r="G4" i="11"/>
  <c r="L4" i="11"/>
  <c r="P4" i="11"/>
  <c r="C4" i="11"/>
  <c r="I4" i="11"/>
  <c r="M4" i="11"/>
  <c r="D4" i="11"/>
  <c r="G6" i="11"/>
  <c r="L6" i="11"/>
  <c r="C6" i="11"/>
  <c r="M6" i="11"/>
  <c r="D6" i="11"/>
  <c r="I6" i="11"/>
  <c r="O6" i="11"/>
  <c r="F6" i="11"/>
  <c r="J6" i="11"/>
  <c r="P6" i="11"/>
  <c r="C8" i="11"/>
  <c r="I8" i="11"/>
  <c r="D8" i="11"/>
  <c r="J8" i="11"/>
  <c r="O8" i="11"/>
  <c r="F8" i="11"/>
  <c r="L8" i="11"/>
  <c r="P8" i="11"/>
  <c r="G8" i="11"/>
  <c r="F10" i="11"/>
  <c r="J10" i="11"/>
  <c r="P10" i="11"/>
  <c r="G10" i="11"/>
  <c r="L10" i="11"/>
  <c r="C10" i="11"/>
  <c r="M10" i="11"/>
  <c r="I10" i="11"/>
  <c r="O10" i="11"/>
  <c r="C12" i="11"/>
  <c r="M12" i="11"/>
  <c r="D12" i="11"/>
  <c r="I12" i="11"/>
  <c r="O12" i="11"/>
  <c r="F12" i="11"/>
  <c r="J12" i="11"/>
  <c r="P12" i="11"/>
  <c r="G12" i="11"/>
  <c r="L12" i="11"/>
  <c r="D14" i="11"/>
  <c r="J14" i="11"/>
  <c r="O14" i="11"/>
  <c r="F14" i="11"/>
  <c r="L14" i="11"/>
  <c r="P14" i="11"/>
  <c r="G14" i="11"/>
  <c r="M14" i="11"/>
  <c r="C14" i="11"/>
  <c r="G16" i="11"/>
  <c r="L16" i="11"/>
  <c r="C16" i="11"/>
  <c r="M16" i="11"/>
  <c r="D16" i="11"/>
  <c r="I16" i="11"/>
  <c r="O16" i="11"/>
  <c r="F16" i="11"/>
  <c r="J16" i="11"/>
  <c r="P16" i="11"/>
  <c r="C18" i="11"/>
  <c r="I18" i="11"/>
  <c r="D18" i="11"/>
  <c r="J18" i="11"/>
  <c r="O18" i="11"/>
  <c r="F18" i="11"/>
  <c r="L18" i="11"/>
  <c r="P18" i="11"/>
  <c r="G18" i="11"/>
  <c r="F20" i="11"/>
  <c r="J20" i="11"/>
  <c r="P20" i="11"/>
  <c r="G20" i="11"/>
  <c r="L20" i="11"/>
  <c r="C20" i="11"/>
  <c r="M20" i="11"/>
  <c r="I20" i="11"/>
  <c r="O20" i="11"/>
  <c r="G22" i="11"/>
  <c r="M22" i="11"/>
  <c r="C22" i="11"/>
  <c r="I22" i="11"/>
  <c r="D22" i="11"/>
  <c r="J22" i="11"/>
  <c r="O22" i="11"/>
  <c r="Q22" i="11" s="1"/>
  <c r="F22" i="11"/>
  <c r="L22" i="11"/>
  <c r="D24" i="11"/>
  <c r="I24" i="11"/>
  <c r="O24" i="11"/>
  <c r="F24" i="11"/>
  <c r="J24" i="11"/>
  <c r="P24" i="11"/>
  <c r="G24" i="11"/>
  <c r="L24" i="11"/>
  <c r="M24" i="11"/>
  <c r="C24" i="11"/>
  <c r="F26" i="11"/>
  <c r="L26" i="11"/>
  <c r="P26" i="11"/>
  <c r="G26" i="11"/>
  <c r="M26" i="11"/>
  <c r="C26" i="11"/>
  <c r="I26" i="11"/>
  <c r="D26" i="11"/>
  <c r="J26" i="11"/>
  <c r="O26" i="11"/>
  <c r="C28" i="11"/>
  <c r="I28" i="11"/>
  <c r="M28" i="11"/>
  <c r="N28" i="11" s="1"/>
  <c r="D28" i="11"/>
  <c r="J28" i="11"/>
  <c r="O28" i="11"/>
  <c r="F28" i="11"/>
  <c r="P28" i="11"/>
  <c r="G28" i="11"/>
  <c r="C30" i="11"/>
  <c r="G30" i="11"/>
  <c r="M30" i="11"/>
  <c r="D30" i="11"/>
  <c r="I30" i="11"/>
  <c r="J30" i="11"/>
  <c r="O30" i="11"/>
  <c r="F30" i="11"/>
  <c r="L30" i="11"/>
  <c r="P30" i="11"/>
  <c r="G32" i="11"/>
  <c r="P32" i="11"/>
  <c r="C32" i="11"/>
  <c r="L32" i="11"/>
  <c r="D32" i="11"/>
  <c r="I32" i="11"/>
  <c r="M32" i="11"/>
  <c r="O32" i="11"/>
  <c r="F32" i="11"/>
  <c r="F34" i="11"/>
  <c r="L34" i="11"/>
  <c r="P34" i="11"/>
  <c r="C34" i="11"/>
  <c r="G34" i="11"/>
  <c r="M34" i="11"/>
  <c r="N34" i="11" s="1"/>
  <c r="D34" i="11"/>
  <c r="I34" i="11"/>
  <c r="J34" i="11"/>
  <c r="O34" i="11"/>
  <c r="F36" i="11"/>
  <c r="J36" i="11"/>
  <c r="O36" i="11"/>
  <c r="G36" i="11"/>
  <c r="P36" i="11"/>
  <c r="C36" i="11"/>
  <c r="L36" i="11"/>
  <c r="M36" i="11"/>
  <c r="D36" i="11"/>
  <c r="F38" i="11"/>
  <c r="L38" i="11"/>
  <c r="C38" i="11"/>
  <c r="G38" i="11"/>
  <c r="M38" i="11"/>
  <c r="D38" i="11"/>
  <c r="I38" i="11"/>
  <c r="O38" i="11"/>
  <c r="J38" i="11"/>
  <c r="P38" i="11"/>
  <c r="C40" i="11"/>
  <c r="I40" i="11"/>
  <c r="M40" i="11"/>
  <c r="D40" i="11"/>
  <c r="J40" i="11"/>
  <c r="O40" i="11"/>
  <c r="F40" i="11"/>
  <c r="P40" i="11"/>
  <c r="G40" i="11"/>
  <c r="J42" i="11"/>
  <c r="P42" i="11"/>
  <c r="F42" i="11"/>
  <c r="L42" i="11"/>
  <c r="C42" i="11"/>
  <c r="G42" i="11"/>
  <c r="M42" i="11"/>
  <c r="I42" i="11"/>
  <c r="O42" i="11"/>
  <c r="G44" i="11"/>
  <c r="P44" i="11"/>
  <c r="Q44" i="11" s="1"/>
  <c r="C44" i="11"/>
  <c r="L44" i="11"/>
  <c r="D44" i="11"/>
  <c r="I44" i="11"/>
  <c r="M44" i="11"/>
  <c r="F44" i="11"/>
  <c r="J44" i="11"/>
  <c r="F46" i="11"/>
  <c r="L46" i="11"/>
  <c r="C46" i="11"/>
  <c r="G46" i="11"/>
  <c r="M46" i="11"/>
  <c r="D46" i="11"/>
  <c r="I46" i="11"/>
  <c r="O46" i="11"/>
  <c r="J46" i="11"/>
  <c r="P46" i="11"/>
  <c r="G48" i="11"/>
  <c r="P48" i="11"/>
  <c r="C48" i="11"/>
  <c r="L48" i="11"/>
  <c r="D48" i="11"/>
  <c r="I48" i="11"/>
  <c r="M48" i="11"/>
  <c r="F48" i="11"/>
  <c r="J48" i="11"/>
  <c r="J50" i="11"/>
  <c r="O50" i="11"/>
  <c r="F50" i="11"/>
  <c r="L50" i="11"/>
  <c r="P50" i="11"/>
  <c r="C50" i="11"/>
  <c r="E50" i="11" s="1"/>
  <c r="G50" i="11"/>
  <c r="M50" i="11"/>
  <c r="I50" i="11"/>
  <c r="D52" i="11"/>
  <c r="I52" i="11"/>
  <c r="M52" i="11"/>
  <c r="F52" i="11"/>
  <c r="J52" i="11"/>
  <c r="O52" i="11"/>
  <c r="G52" i="11"/>
  <c r="P52" i="11"/>
  <c r="C52" i="11"/>
  <c r="C54" i="11"/>
  <c r="G54" i="11"/>
  <c r="M54" i="11"/>
  <c r="D54" i="11"/>
  <c r="I54" i="11"/>
  <c r="J54" i="11"/>
  <c r="O54" i="11"/>
  <c r="F54" i="11"/>
  <c r="L54" i="11"/>
  <c r="P54" i="11"/>
  <c r="G56" i="11"/>
  <c r="P56" i="11"/>
  <c r="C56" i="11"/>
  <c r="L56" i="11"/>
  <c r="D56" i="11"/>
  <c r="I56" i="11"/>
  <c r="M56" i="11"/>
  <c r="O56" i="11"/>
  <c r="F56" i="11"/>
  <c r="J58" i="11"/>
  <c r="O58" i="11"/>
  <c r="F58" i="11"/>
  <c r="L58" i="11"/>
  <c r="P58" i="11"/>
  <c r="C58" i="11"/>
  <c r="G58" i="11"/>
  <c r="H58" i="11" s="1"/>
  <c r="M58" i="11"/>
  <c r="D58" i="11"/>
  <c r="I58" i="11"/>
  <c r="D60" i="11"/>
  <c r="I60" i="11"/>
  <c r="M60" i="11"/>
  <c r="F60" i="11"/>
  <c r="J60" i="11"/>
  <c r="O60" i="11"/>
  <c r="G60" i="11"/>
  <c r="P60" i="11"/>
  <c r="L60" i="11"/>
  <c r="C60" i="11"/>
  <c r="C62" i="11"/>
  <c r="G62" i="11"/>
  <c r="M62" i="11"/>
  <c r="D62" i="11"/>
  <c r="I62" i="11"/>
  <c r="J62" i="11"/>
  <c r="O62" i="11"/>
  <c r="F62" i="11"/>
  <c r="L62" i="11"/>
  <c r="G64" i="11"/>
  <c r="P64" i="11"/>
  <c r="C64" i="11"/>
  <c r="L64" i="11"/>
  <c r="D64" i="11"/>
  <c r="I64" i="11"/>
  <c r="M64" i="11"/>
  <c r="J64" i="11"/>
  <c r="O64" i="11"/>
  <c r="J66" i="11"/>
  <c r="O66" i="11"/>
  <c r="F66" i="11"/>
  <c r="L66" i="11"/>
  <c r="P66" i="11"/>
  <c r="C66" i="11"/>
  <c r="G66" i="11"/>
  <c r="M66" i="11"/>
  <c r="D66" i="11"/>
  <c r="I66" i="11"/>
  <c r="D68" i="11"/>
  <c r="I68" i="11"/>
  <c r="M68" i="11"/>
  <c r="F68" i="11"/>
  <c r="J68" i="11"/>
  <c r="O68" i="11"/>
  <c r="G68" i="11"/>
  <c r="P68" i="11"/>
  <c r="L68" i="11"/>
  <c r="C70" i="11"/>
  <c r="G70" i="11"/>
  <c r="M70" i="11"/>
  <c r="N70" i="11" s="1"/>
  <c r="D70" i="11"/>
  <c r="I70" i="11"/>
  <c r="J70" i="11"/>
  <c r="O70" i="11"/>
  <c r="P70" i="11"/>
  <c r="F70" i="11"/>
  <c r="C72" i="11"/>
  <c r="G72" i="11"/>
  <c r="M72" i="11"/>
  <c r="D72" i="11"/>
  <c r="I72" i="11"/>
  <c r="J72" i="11"/>
  <c r="O72" i="11"/>
  <c r="F72" i="11"/>
  <c r="L72" i="11"/>
  <c r="P72" i="11"/>
  <c r="G74" i="11"/>
  <c r="P74" i="11"/>
  <c r="C74" i="11"/>
  <c r="L74" i="11"/>
  <c r="D74" i="11"/>
  <c r="I74" i="11"/>
  <c r="M74" i="11"/>
  <c r="O74" i="11"/>
  <c r="F74" i="11"/>
  <c r="J76" i="11"/>
  <c r="O76" i="11"/>
  <c r="F76" i="11"/>
  <c r="L76" i="11"/>
  <c r="P76" i="11"/>
  <c r="C76" i="11"/>
  <c r="G76" i="11"/>
  <c r="M76" i="11"/>
  <c r="D76" i="11"/>
  <c r="I76" i="11"/>
  <c r="D78" i="11"/>
  <c r="I78" i="11"/>
  <c r="M78" i="11"/>
  <c r="F78" i="11"/>
  <c r="J78" i="11"/>
  <c r="O78" i="11"/>
  <c r="G78" i="11"/>
  <c r="P78" i="11"/>
  <c r="L78" i="11"/>
  <c r="C78" i="11"/>
  <c r="C80" i="11"/>
  <c r="G80" i="11"/>
  <c r="M80" i="11"/>
  <c r="D80" i="11"/>
  <c r="I80" i="11"/>
  <c r="J80" i="11"/>
  <c r="O80" i="11"/>
  <c r="Q80" i="11" s="1"/>
  <c r="F80" i="11"/>
  <c r="L80" i="11"/>
  <c r="G82" i="11"/>
  <c r="P82" i="11"/>
  <c r="C82" i="11"/>
  <c r="L82" i="11"/>
  <c r="D82" i="11"/>
  <c r="I82" i="11"/>
  <c r="M82" i="11"/>
  <c r="J82" i="11"/>
  <c r="O82" i="11"/>
  <c r="J84" i="11"/>
  <c r="O84" i="11"/>
  <c r="F84" i="11"/>
  <c r="L84" i="11"/>
  <c r="P84" i="11"/>
  <c r="C84" i="11"/>
  <c r="G84" i="11"/>
  <c r="M84" i="11"/>
  <c r="D84" i="11"/>
  <c r="I84" i="11"/>
  <c r="D86" i="11"/>
  <c r="E86" i="11" s="1"/>
  <c r="I86" i="11"/>
  <c r="M86" i="11"/>
  <c r="F86" i="11"/>
  <c r="J86" i="11"/>
  <c r="O86" i="11"/>
  <c r="G86" i="11"/>
  <c r="P86" i="11"/>
  <c r="L86" i="11"/>
  <c r="C88" i="11"/>
  <c r="G88" i="11"/>
  <c r="M88" i="11"/>
  <c r="D88" i="11"/>
  <c r="I88" i="11"/>
  <c r="J88" i="11"/>
  <c r="O88" i="11"/>
  <c r="P88" i="11"/>
  <c r="F88" i="11"/>
  <c r="G90" i="11"/>
  <c r="P90" i="11"/>
  <c r="C90" i="11"/>
  <c r="L90" i="11"/>
  <c r="D90" i="11"/>
  <c r="I90" i="11"/>
  <c r="M90" i="11"/>
  <c r="F90" i="11"/>
  <c r="J90" i="11"/>
  <c r="O90" i="11"/>
  <c r="J92" i="11"/>
  <c r="O92" i="11"/>
  <c r="F92" i="11"/>
  <c r="L92" i="11"/>
  <c r="P92" i="11"/>
  <c r="C92" i="11"/>
  <c r="G92" i="11"/>
  <c r="M92" i="11"/>
  <c r="D92" i="11"/>
  <c r="D94" i="11"/>
  <c r="I94" i="11"/>
  <c r="M94" i="11"/>
  <c r="F94" i="11"/>
  <c r="J94" i="11"/>
  <c r="O94" i="11"/>
  <c r="G94" i="11"/>
  <c r="P94" i="11"/>
  <c r="C94" i="11"/>
  <c r="L94" i="11"/>
  <c r="C96" i="11"/>
  <c r="G96" i="11"/>
  <c r="H96" i="11" s="1"/>
  <c r="M96" i="11"/>
  <c r="D96" i="11"/>
  <c r="I96" i="11"/>
  <c r="J96" i="11"/>
  <c r="O96" i="11"/>
  <c r="L96" i="11"/>
  <c r="P96" i="11"/>
  <c r="G98" i="11"/>
  <c r="P98" i="11"/>
  <c r="C98" i="11"/>
  <c r="L98" i="11"/>
  <c r="D98" i="11"/>
  <c r="I98" i="11"/>
  <c r="M98" i="11"/>
  <c r="F98" i="11"/>
  <c r="J98" i="11"/>
  <c r="J100" i="11"/>
  <c r="O100" i="11"/>
  <c r="F100" i="11"/>
  <c r="L100" i="11"/>
  <c r="P100" i="11"/>
  <c r="C100" i="11"/>
  <c r="G100" i="11"/>
  <c r="M100" i="11"/>
  <c r="N100" i="11" s="1"/>
  <c r="I100" i="11"/>
  <c r="F102" i="11"/>
  <c r="J102" i="11"/>
  <c r="P102" i="11"/>
  <c r="G102" i="11"/>
  <c r="L102" i="11"/>
  <c r="C102" i="11"/>
  <c r="M102" i="11"/>
  <c r="D102" i="11"/>
  <c r="I102" i="11"/>
  <c r="G104" i="11"/>
  <c r="M104" i="11"/>
  <c r="C104" i="11"/>
  <c r="I104" i="11"/>
  <c r="D104" i="11"/>
  <c r="J104" i="11"/>
  <c r="O104" i="11"/>
  <c r="L104" i="11"/>
  <c r="P104" i="11"/>
  <c r="D106" i="11"/>
  <c r="I106" i="11"/>
  <c r="O106" i="11"/>
  <c r="F106" i="11"/>
  <c r="J106" i="11"/>
  <c r="P106" i="11"/>
  <c r="G106" i="11"/>
  <c r="L106" i="11"/>
  <c r="C106" i="11"/>
  <c r="M106" i="11"/>
  <c r="F108" i="11"/>
  <c r="L108" i="11"/>
  <c r="P108" i="11"/>
  <c r="G108" i="11"/>
  <c r="M108" i="11"/>
  <c r="C108" i="11"/>
  <c r="I108" i="11"/>
  <c r="O108" i="11"/>
  <c r="D108" i="11"/>
  <c r="C110" i="11"/>
  <c r="M110" i="11"/>
  <c r="D110" i="11"/>
  <c r="I110" i="11"/>
  <c r="O110" i="11"/>
  <c r="F110" i="11"/>
  <c r="J110" i="11"/>
  <c r="P110" i="11"/>
  <c r="G110" i="11"/>
  <c r="L110" i="11"/>
  <c r="D112" i="11"/>
  <c r="J112" i="11"/>
  <c r="O112" i="11"/>
  <c r="F112" i="11"/>
  <c r="L112" i="11"/>
  <c r="P112" i="11"/>
  <c r="G112" i="11"/>
  <c r="M112" i="11"/>
  <c r="C112" i="11"/>
  <c r="I112" i="11"/>
  <c r="G114" i="11"/>
  <c r="L114" i="11"/>
  <c r="C114" i="11"/>
  <c r="M114" i="11"/>
  <c r="D114" i="11"/>
  <c r="I114" i="11"/>
  <c r="O114" i="11"/>
  <c r="J114" i="11"/>
  <c r="P114" i="11"/>
  <c r="C116" i="11"/>
  <c r="I116" i="11"/>
  <c r="D116" i="11"/>
  <c r="J116" i="11"/>
  <c r="O116" i="11"/>
  <c r="F116" i="11"/>
  <c r="L116" i="11"/>
  <c r="P116" i="11"/>
  <c r="G116" i="11"/>
  <c r="M116" i="11"/>
  <c r="F118" i="11"/>
  <c r="J118" i="11"/>
  <c r="K118" i="11" s="1"/>
  <c r="P118" i="11"/>
  <c r="G118" i="11"/>
  <c r="L118" i="11"/>
  <c r="C118" i="11"/>
  <c r="M118" i="11"/>
  <c r="O118" i="11"/>
  <c r="D118" i="11"/>
  <c r="G120" i="11"/>
  <c r="M120" i="11"/>
  <c r="C120" i="11"/>
  <c r="I120" i="11"/>
  <c r="D120" i="11"/>
  <c r="J120" i="11"/>
  <c r="O120" i="11"/>
  <c r="F120" i="11"/>
  <c r="L120" i="11"/>
  <c r="P120" i="11"/>
  <c r="D122" i="11"/>
  <c r="I122" i="11"/>
  <c r="O122" i="11"/>
  <c r="F122" i="11"/>
  <c r="J122" i="11"/>
  <c r="P122" i="11"/>
  <c r="G122" i="11"/>
  <c r="L122" i="11"/>
  <c r="C122" i="11"/>
  <c r="F124" i="11"/>
  <c r="L124" i="11"/>
  <c r="P124" i="11"/>
  <c r="G124" i="11"/>
  <c r="M124" i="11"/>
  <c r="C124" i="11"/>
  <c r="E124" i="11" s="1"/>
  <c r="I124" i="11"/>
  <c r="J124" i="11"/>
  <c r="O124" i="11"/>
  <c r="C126" i="11"/>
  <c r="M126" i="11"/>
  <c r="D126" i="11"/>
  <c r="I126" i="11"/>
  <c r="O126" i="11"/>
  <c r="F126" i="11"/>
  <c r="J126" i="11"/>
  <c r="P126" i="11"/>
  <c r="G126" i="11"/>
  <c r="L126" i="11"/>
  <c r="D128" i="11"/>
  <c r="J128" i="11"/>
  <c r="O128" i="11"/>
  <c r="F128" i="11"/>
  <c r="L128" i="11"/>
  <c r="P128" i="11"/>
  <c r="G128" i="11"/>
  <c r="M128" i="11"/>
  <c r="C128" i="11"/>
  <c r="G130" i="11"/>
  <c r="L130" i="11"/>
  <c r="C130" i="11"/>
  <c r="M130" i="11"/>
  <c r="D130" i="11"/>
  <c r="I130" i="11"/>
  <c r="O130" i="11"/>
  <c r="F130" i="11"/>
  <c r="J130" i="11"/>
  <c r="P130" i="11"/>
  <c r="C132" i="11"/>
  <c r="I132" i="11"/>
  <c r="D132" i="11"/>
  <c r="J132" i="11"/>
  <c r="O132" i="11"/>
  <c r="F132" i="11"/>
  <c r="L132" i="11"/>
  <c r="P132" i="11"/>
  <c r="G132" i="11"/>
  <c r="F134" i="11"/>
  <c r="J134" i="11"/>
  <c r="P134" i="11"/>
  <c r="G134" i="11"/>
  <c r="L134" i="11"/>
  <c r="C134" i="11"/>
  <c r="M134" i="11"/>
  <c r="I134" i="11"/>
  <c r="O134" i="11"/>
  <c r="G136" i="11"/>
  <c r="M136" i="11"/>
  <c r="C136" i="11"/>
  <c r="I136" i="11"/>
  <c r="D136" i="11"/>
  <c r="J136" i="11"/>
  <c r="O136" i="11"/>
  <c r="F136" i="11"/>
  <c r="L136" i="11"/>
  <c r="D138" i="11"/>
  <c r="J138" i="11"/>
  <c r="P138" i="11"/>
  <c r="F138" i="11"/>
  <c r="L138" i="11"/>
  <c r="G138" i="11"/>
  <c r="M138" i="11"/>
  <c r="O138" i="11"/>
  <c r="C138" i="11"/>
  <c r="G140" i="11"/>
  <c r="L140" i="11"/>
  <c r="C140" i="11"/>
  <c r="I140" i="11"/>
  <c r="M140" i="11"/>
  <c r="D140" i="11"/>
  <c r="J140" i="11"/>
  <c r="O140" i="11"/>
  <c r="F140" i="11"/>
  <c r="P140" i="11"/>
  <c r="D142" i="11"/>
  <c r="I142" i="11"/>
  <c r="O142" i="11"/>
  <c r="J142" i="11"/>
  <c r="P142" i="11"/>
  <c r="F142" i="11"/>
  <c r="L142" i="11"/>
  <c r="C142" i="11"/>
  <c r="G142" i="11"/>
  <c r="F144" i="11"/>
  <c r="P144" i="11"/>
  <c r="G144" i="11"/>
  <c r="L144" i="11"/>
  <c r="C144" i="11"/>
  <c r="I144" i="11"/>
  <c r="M144" i="11"/>
  <c r="J144" i="11"/>
  <c r="O144" i="11"/>
  <c r="C146" i="11"/>
  <c r="G146" i="11"/>
  <c r="M146" i="11"/>
  <c r="D146" i="11"/>
  <c r="I146" i="11"/>
  <c r="O146" i="11"/>
  <c r="J146" i="11"/>
  <c r="P146" i="11"/>
  <c r="F146" i="11"/>
  <c r="L146" i="11"/>
  <c r="D148" i="11"/>
  <c r="J148" i="11"/>
  <c r="O148" i="11"/>
  <c r="F148" i="11"/>
  <c r="P148" i="11"/>
  <c r="G148" i="11"/>
  <c r="L148" i="11"/>
  <c r="M148" i="11"/>
  <c r="C148" i="11"/>
  <c r="F150" i="11"/>
  <c r="L150" i="11"/>
  <c r="C150" i="11"/>
  <c r="G150" i="11"/>
  <c r="M150" i="11"/>
  <c r="D150" i="11"/>
  <c r="I150" i="11"/>
  <c r="O150" i="11"/>
  <c r="J150" i="11"/>
  <c r="P150" i="11"/>
  <c r="C152" i="11"/>
  <c r="I152" i="11"/>
  <c r="M152" i="11"/>
  <c r="N152" i="11" s="1"/>
  <c r="D152" i="11"/>
  <c r="J152" i="11"/>
  <c r="O152" i="11"/>
  <c r="F152" i="11"/>
  <c r="P152" i="11"/>
  <c r="G152" i="11"/>
  <c r="J154" i="11"/>
  <c r="P154" i="11"/>
  <c r="F154" i="11"/>
  <c r="L154" i="11"/>
  <c r="C154" i="11"/>
  <c r="G154" i="11"/>
  <c r="M154" i="11"/>
  <c r="I154" i="11"/>
  <c r="O154" i="11"/>
  <c r="G156" i="11"/>
  <c r="L156" i="11"/>
  <c r="C156" i="11"/>
  <c r="I156" i="11"/>
  <c r="M156" i="11"/>
  <c r="D156" i="11"/>
  <c r="J156" i="11"/>
  <c r="O156" i="11"/>
  <c r="F156" i="11"/>
  <c r="D158" i="11"/>
  <c r="I158" i="11"/>
  <c r="O158" i="11"/>
  <c r="J158" i="11"/>
  <c r="P158" i="11"/>
  <c r="F158" i="11"/>
  <c r="H158" i="11" s="1"/>
  <c r="L158" i="11"/>
  <c r="M158" i="11"/>
  <c r="C158" i="11"/>
  <c r="F160" i="11"/>
  <c r="P160" i="11"/>
  <c r="G160" i="11"/>
  <c r="L160" i="11"/>
  <c r="C160" i="11"/>
  <c r="I160" i="11"/>
  <c r="M160" i="11"/>
  <c r="D160" i="11"/>
  <c r="J160" i="11"/>
  <c r="O160" i="11"/>
  <c r="D162" i="11"/>
  <c r="J162" i="11"/>
  <c r="K162" i="11" s="1"/>
  <c r="P162" i="11"/>
  <c r="F162" i="11"/>
  <c r="L162" i="11"/>
  <c r="G162" i="11"/>
  <c r="M162" i="11"/>
  <c r="G164" i="11"/>
  <c r="L164" i="11"/>
  <c r="C164" i="11"/>
  <c r="I164" i="11"/>
  <c r="M164" i="11"/>
  <c r="D164" i="11"/>
  <c r="J164" i="11"/>
  <c r="O164" i="11"/>
  <c r="D166" i="11"/>
  <c r="I166" i="11"/>
  <c r="O166" i="11"/>
  <c r="J166" i="11"/>
  <c r="P166" i="11"/>
  <c r="F166" i="11"/>
  <c r="L166" i="11"/>
  <c r="N166" i="11" s="1"/>
  <c r="F168" i="11"/>
  <c r="P168" i="11"/>
  <c r="G168" i="11"/>
  <c r="L168" i="11"/>
  <c r="C168" i="11"/>
  <c r="E168" i="11" s="1"/>
  <c r="I168" i="11"/>
  <c r="M168" i="11"/>
  <c r="C170" i="11"/>
  <c r="G170" i="11"/>
  <c r="M170" i="11"/>
  <c r="D170" i="11"/>
  <c r="I170" i="11"/>
  <c r="O170" i="11"/>
  <c r="J170" i="11"/>
  <c r="P170" i="11"/>
  <c r="D172" i="11"/>
  <c r="J172" i="11"/>
  <c r="K172" i="11" s="1"/>
  <c r="O172" i="11"/>
  <c r="F172" i="11"/>
  <c r="P172" i="11"/>
  <c r="G172" i="11"/>
  <c r="L172" i="11"/>
  <c r="F174" i="11"/>
  <c r="L174" i="11"/>
  <c r="C174" i="11"/>
  <c r="G174" i="11"/>
  <c r="M174" i="11"/>
  <c r="D174" i="11"/>
  <c r="I174" i="11"/>
  <c r="O174" i="11"/>
  <c r="C176" i="11"/>
  <c r="I176" i="11"/>
  <c r="M176" i="11"/>
  <c r="N176" i="11" s="1"/>
  <c r="D176" i="11"/>
  <c r="J176" i="11"/>
  <c r="O176" i="11"/>
  <c r="F176" i="11"/>
  <c r="P176" i="11"/>
  <c r="J178" i="11"/>
  <c r="P178" i="11"/>
  <c r="F178" i="11"/>
  <c r="L178" i="11"/>
  <c r="C178" i="11"/>
  <c r="E178" i="11" s="1"/>
  <c r="G178" i="11"/>
  <c r="M178" i="11"/>
  <c r="G180" i="11"/>
  <c r="L180" i="11"/>
  <c r="C180" i="11"/>
  <c r="I180" i="11"/>
  <c r="M180" i="11"/>
  <c r="D180" i="11"/>
  <c r="J180" i="11"/>
  <c r="O180" i="11"/>
  <c r="Q180" i="11" s="1"/>
  <c r="D182" i="11"/>
  <c r="I182" i="11"/>
  <c r="O182" i="11"/>
  <c r="J182" i="11"/>
  <c r="P182" i="11"/>
  <c r="F182" i="11"/>
  <c r="H182" i="11" s="1"/>
  <c r="L182" i="11"/>
  <c r="F184" i="11"/>
  <c r="P184" i="11"/>
  <c r="G184" i="11"/>
  <c r="L184" i="11"/>
  <c r="C184" i="11"/>
  <c r="I184" i="11"/>
  <c r="M184" i="11"/>
  <c r="C186" i="11"/>
  <c r="G186" i="11"/>
  <c r="M186" i="11"/>
  <c r="N186" i="11" s="1"/>
  <c r="D186" i="11"/>
  <c r="I186" i="11"/>
  <c r="O186" i="11"/>
  <c r="J186" i="11"/>
  <c r="P186" i="11"/>
  <c r="D188" i="11"/>
  <c r="E188" i="11" s="1"/>
  <c r="J188" i="11"/>
  <c r="O188" i="11"/>
  <c r="F188" i="11"/>
  <c r="P188" i="11"/>
  <c r="G188" i="11"/>
  <c r="L188" i="11"/>
  <c r="F190" i="11"/>
  <c r="L190" i="11"/>
  <c r="C190" i="11"/>
  <c r="G190" i="11"/>
  <c r="M190" i="11"/>
  <c r="D190" i="11"/>
  <c r="I190" i="11"/>
  <c r="O190" i="11"/>
  <c r="Q190" i="11" s="1"/>
  <c r="C192" i="11"/>
  <c r="I192" i="11"/>
  <c r="M192" i="11"/>
  <c r="D192" i="11"/>
  <c r="J192" i="11"/>
  <c r="O192" i="11"/>
  <c r="F192" i="11"/>
  <c r="H192" i="11" s="1"/>
  <c r="P192" i="11"/>
  <c r="J194" i="11"/>
  <c r="P194" i="11"/>
  <c r="F194" i="11"/>
  <c r="L194" i="11"/>
  <c r="C194" i="11"/>
  <c r="G194" i="11"/>
  <c r="M194" i="11"/>
  <c r="G196" i="11"/>
  <c r="L196" i="11"/>
  <c r="C196" i="11"/>
  <c r="I196" i="11"/>
  <c r="M196" i="11"/>
  <c r="D196" i="11"/>
  <c r="J196" i="11"/>
  <c r="O196" i="11"/>
  <c r="D198" i="11"/>
  <c r="E198" i="11" s="1"/>
  <c r="I198" i="11"/>
  <c r="O198" i="11"/>
  <c r="J198" i="11"/>
  <c r="P198" i="11"/>
  <c r="F198" i="11"/>
  <c r="L198" i="11"/>
  <c r="F200" i="11"/>
  <c r="P200" i="11"/>
  <c r="Q200" i="11" s="1"/>
  <c r="G200" i="11"/>
  <c r="L200" i="11"/>
  <c r="C200" i="11"/>
  <c r="I200" i="11"/>
  <c r="M200" i="11"/>
  <c r="C202" i="11"/>
  <c r="G202" i="11"/>
  <c r="H202" i="11" s="1"/>
  <c r="M202" i="11"/>
  <c r="D202" i="11"/>
  <c r="I202" i="11"/>
  <c r="O202" i="11"/>
  <c r="J202" i="11"/>
  <c r="P202" i="11"/>
  <c r="D204" i="11"/>
  <c r="J204" i="11"/>
  <c r="O204" i="11"/>
  <c r="F204" i="11"/>
  <c r="P204" i="11"/>
  <c r="G204" i="11"/>
  <c r="L204" i="11"/>
  <c r="J206" i="11"/>
  <c r="K206" i="11" s="1"/>
  <c r="O206" i="11"/>
  <c r="F206" i="11"/>
  <c r="L206" i="11"/>
  <c r="P206" i="11"/>
  <c r="C206" i="11"/>
  <c r="G206" i="11"/>
  <c r="M206" i="11"/>
  <c r="D208" i="11"/>
  <c r="I208" i="11"/>
  <c r="M208" i="11"/>
  <c r="F208" i="11"/>
  <c r="J208" i="11"/>
  <c r="O208" i="11"/>
  <c r="G208" i="11"/>
  <c r="P208" i="11"/>
  <c r="C210" i="11"/>
  <c r="G210" i="11"/>
  <c r="H210" i="11" s="1"/>
  <c r="M210" i="11"/>
  <c r="D210" i="11"/>
  <c r="I210" i="11"/>
  <c r="J210" i="11"/>
  <c r="O210" i="11"/>
  <c r="G212" i="11"/>
  <c r="P212" i="11"/>
  <c r="Q212" i="11" s="1"/>
  <c r="C212" i="11"/>
  <c r="L212" i="11"/>
  <c r="D212" i="11"/>
  <c r="I212" i="11"/>
  <c r="M212" i="11"/>
  <c r="J214" i="11"/>
  <c r="O214" i="11"/>
  <c r="F214" i="11"/>
  <c r="L214" i="11"/>
  <c r="P214" i="11"/>
  <c r="C214" i="11"/>
  <c r="E214" i="11" s="1"/>
  <c r="G214" i="11"/>
  <c r="M214" i="11"/>
  <c r="D216" i="11"/>
  <c r="I216" i="11"/>
  <c r="M216" i="11"/>
  <c r="F216" i="11"/>
  <c r="J216" i="11"/>
  <c r="O216" i="11"/>
  <c r="G216" i="11"/>
  <c r="P216" i="11"/>
  <c r="C218" i="11"/>
  <c r="G218" i="11"/>
  <c r="M218" i="11"/>
  <c r="D218" i="11"/>
  <c r="I218" i="11"/>
  <c r="J218" i="11"/>
  <c r="O218" i="11"/>
  <c r="G220" i="11"/>
  <c r="P220" i="11"/>
  <c r="C220" i="11"/>
  <c r="L220" i="11"/>
  <c r="D220" i="11"/>
  <c r="I220" i="11"/>
  <c r="K220" i="11" s="1"/>
  <c r="M220" i="11"/>
  <c r="J222" i="11"/>
  <c r="O222" i="11"/>
  <c r="F222" i="11"/>
  <c r="L222" i="11"/>
  <c r="P222" i="11"/>
  <c r="C222" i="11"/>
  <c r="G222" i="11"/>
  <c r="H222" i="11" s="1"/>
  <c r="M222" i="11"/>
  <c r="D224" i="11"/>
  <c r="I224" i="11"/>
  <c r="M224" i="11"/>
  <c r="F224" i="11"/>
  <c r="J224" i="11"/>
  <c r="O224" i="11"/>
  <c r="G224" i="11"/>
  <c r="P224" i="11"/>
  <c r="C226" i="11"/>
  <c r="G226" i="11"/>
  <c r="M226" i="11"/>
  <c r="D226" i="11"/>
  <c r="I226" i="11"/>
  <c r="J226" i="11"/>
  <c r="O226" i="11"/>
  <c r="Q226" i="11" s="1"/>
  <c r="G228" i="11"/>
  <c r="H228" i="11" s="1"/>
  <c r="P228" i="11"/>
  <c r="C228" i="11"/>
  <c r="L228" i="11"/>
  <c r="D228" i="11"/>
  <c r="I228" i="11"/>
  <c r="M228" i="11"/>
  <c r="J230" i="11"/>
  <c r="O230" i="11"/>
  <c r="F230" i="11"/>
  <c r="L230" i="11"/>
  <c r="P230" i="11"/>
  <c r="C230" i="11"/>
  <c r="G230" i="11"/>
  <c r="M230" i="11"/>
  <c r="N230" i="11" s="1"/>
  <c r="P3" i="12"/>
  <c r="J3" i="12"/>
  <c r="D3" i="12"/>
  <c r="O3" i="12"/>
  <c r="I3" i="12"/>
  <c r="C3" i="12"/>
  <c r="M3" i="12"/>
  <c r="G3" i="12"/>
  <c r="L3" i="12"/>
  <c r="F3" i="12"/>
  <c r="F5" i="12"/>
  <c r="P5" i="12"/>
  <c r="G5" i="12"/>
  <c r="L5" i="12"/>
  <c r="C5" i="12"/>
  <c r="I5" i="12"/>
  <c r="M5" i="12"/>
  <c r="J5" i="12"/>
  <c r="O5" i="12"/>
  <c r="D5" i="12"/>
  <c r="C7" i="12"/>
  <c r="G7" i="12"/>
  <c r="M7" i="12"/>
  <c r="D7" i="12"/>
  <c r="I7" i="12"/>
  <c r="O7" i="12"/>
  <c r="J7" i="12"/>
  <c r="P7" i="12"/>
  <c r="F7" i="12"/>
  <c r="L7" i="12"/>
  <c r="D9" i="12"/>
  <c r="J9" i="12"/>
  <c r="O9" i="12"/>
  <c r="F9" i="12"/>
  <c r="P9" i="12"/>
  <c r="G9" i="12"/>
  <c r="L9" i="12"/>
  <c r="M9" i="12"/>
  <c r="C9" i="12"/>
  <c r="E9" i="12" s="1"/>
  <c r="I9" i="12"/>
  <c r="F11" i="12"/>
  <c r="L11" i="12"/>
  <c r="C11" i="12"/>
  <c r="G11" i="12"/>
  <c r="M11" i="12"/>
  <c r="D11" i="12"/>
  <c r="I11" i="12"/>
  <c r="O11" i="12"/>
  <c r="J11" i="12"/>
  <c r="P11" i="12"/>
  <c r="C13" i="12"/>
  <c r="I13" i="12"/>
  <c r="M13" i="12"/>
  <c r="D13" i="12"/>
  <c r="J13" i="12"/>
  <c r="O13" i="12"/>
  <c r="F13" i="12"/>
  <c r="P13" i="12"/>
  <c r="G13" i="12"/>
  <c r="L13" i="12"/>
  <c r="J15" i="12"/>
  <c r="P15" i="12"/>
  <c r="F15" i="12"/>
  <c r="L15" i="12"/>
  <c r="C15" i="12"/>
  <c r="G15" i="12"/>
  <c r="M15" i="12"/>
  <c r="I15" i="12"/>
  <c r="O15" i="12"/>
  <c r="D15" i="12"/>
  <c r="G17" i="12"/>
  <c r="L17" i="12"/>
  <c r="P17" i="12"/>
  <c r="C17" i="12"/>
  <c r="I17" i="12"/>
  <c r="M17" i="12"/>
  <c r="N17" i="12" s="1"/>
  <c r="D17" i="12"/>
  <c r="J17" i="12"/>
  <c r="F17" i="12"/>
  <c r="O17" i="12"/>
  <c r="F19" i="12"/>
  <c r="J19" i="12"/>
  <c r="P19" i="12"/>
  <c r="C19" i="12"/>
  <c r="G19" i="12"/>
  <c r="L19" i="12"/>
  <c r="D19" i="12"/>
  <c r="M19" i="12"/>
  <c r="I19" i="12"/>
  <c r="O19" i="12"/>
  <c r="D21" i="12"/>
  <c r="J21" i="12"/>
  <c r="F21" i="12"/>
  <c r="O21" i="12"/>
  <c r="G21" i="12"/>
  <c r="L21" i="12"/>
  <c r="P21" i="12"/>
  <c r="C21" i="12"/>
  <c r="I21" i="12"/>
  <c r="D23" i="12"/>
  <c r="M23" i="12"/>
  <c r="I23" i="12"/>
  <c r="O23" i="12"/>
  <c r="F23" i="12"/>
  <c r="J23" i="12"/>
  <c r="P23" i="12"/>
  <c r="G23" i="12"/>
  <c r="L23" i="12"/>
  <c r="C23" i="12"/>
  <c r="G25" i="12"/>
  <c r="L25" i="12"/>
  <c r="P25" i="12"/>
  <c r="C25" i="12"/>
  <c r="I25" i="12"/>
  <c r="M25" i="12"/>
  <c r="N25" i="12" s="1"/>
  <c r="D25" i="12"/>
  <c r="J25" i="12"/>
  <c r="O25" i="12"/>
  <c r="F25" i="12"/>
  <c r="F27" i="12"/>
  <c r="J27" i="12"/>
  <c r="P27" i="12"/>
  <c r="C27" i="12"/>
  <c r="G27" i="12"/>
  <c r="H27" i="12" s="1"/>
  <c r="L27" i="12"/>
  <c r="D27" i="12"/>
  <c r="M27" i="12"/>
  <c r="I27" i="12"/>
  <c r="O27" i="12"/>
  <c r="D29" i="12"/>
  <c r="J29" i="12"/>
  <c r="F29" i="12"/>
  <c r="O29" i="12"/>
  <c r="G29" i="12"/>
  <c r="L29" i="12"/>
  <c r="P29" i="12"/>
  <c r="M29" i="12"/>
  <c r="C29" i="12"/>
  <c r="I29" i="12"/>
  <c r="D31" i="12"/>
  <c r="M31" i="12"/>
  <c r="I31" i="12"/>
  <c r="O31" i="12"/>
  <c r="F31" i="12"/>
  <c r="J31" i="12"/>
  <c r="P31" i="12"/>
  <c r="C31" i="12"/>
  <c r="G31" i="12"/>
  <c r="H31" i="12" s="1"/>
  <c r="L31" i="12"/>
  <c r="G33" i="12"/>
  <c r="L33" i="12"/>
  <c r="P33" i="12"/>
  <c r="C33" i="12"/>
  <c r="I33" i="12"/>
  <c r="M33" i="12"/>
  <c r="D33" i="12"/>
  <c r="J33" i="12"/>
  <c r="O33" i="12"/>
  <c r="F33" i="12"/>
  <c r="F35" i="12"/>
  <c r="L35" i="12"/>
  <c r="C35" i="12"/>
  <c r="G35" i="12"/>
  <c r="M35" i="12"/>
  <c r="D35" i="12"/>
  <c r="I35" i="12"/>
  <c r="O35" i="12"/>
  <c r="J35" i="12"/>
  <c r="P35" i="12"/>
  <c r="C37" i="12"/>
  <c r="I37" i="12"/>
  <c r="M37" i="12"/>
  <c r="D37" i="12"/>
  <c r="J37" i="12"/>
  <c r="O37" i="12"/>
  <c r="F37" i="12"/>
  <c r="P37" i="12"/>
  <c r="L37" i="12"/>
  <c r="G37" i="12"/>
  <c r="J39" i="12"/>
  <c r="P39" i="12"/>
  <c r="F39" i="12"/>
  <c r="L39" i="12"/>
  <c r="C39" i="12"/>
  <c r="G39" i="12"/>
  <c r="M39" i="12"/>
  <c r="D39" i="12"/>
  <c r="I39" i="12"/>
  <c r="O39" i="12"/>
  <c r="G41" i="12"/>
  <c r="L41" i="12"/>
  <c r="C41" i="12"/>
  <c r="I41" i="12"/>
  <c r="M41" i="12"/>
  <c r="D41" i="12"/>
  <c r="J41" i="12"/>
  <c r="O41" i="12"/>
  <c r="P41" i="12"/>
  <c r="F41" i="12"/>
  <c r="D43" i="12"/>
  <c r="I43" i="12"/>
  <c r="O43" i="12"/>
  <c r="J43" i="12"/>
  <c r="P43" i="12"/>
  <c r="F43" i="12"/>
  <c r="L43" i="12"/>
  <c r="G43" i="12"/>
  <c r="M43" i="12"/>
  <c r="C43" i="12"/>
  <c r="F45" i="12"/>
  <c r="P45" i="12"/>
  <c r="G45" i="12"/>
  <c r="L45" i="12"/>
  <c r="C45" i="12"/>
  <c r="I45" i="12"/>
  <c r="M45" i="12"/>
  <c r="D45" i="12"/>
  <c r="J45" i="12"/>
  <c r="O45" i="12"/>
  <c r="C47" i="12"/>
  <c r="G47" i="12"/>
  <c r="M47" i="12"/>
  <c r="D47" i="12"/>
  <c r="I47" i="12"/>
  <c r="O47" i="12"/>
  <c r="J47" i="12"/>
  <c r="P47" i="12"/>
  <c r="L47" i="12"/>
  <c r="F47" i="12"/>
  <c r="D49" i="12"/>
  <c r="J49" i="12"/>
  <c r="O49" i="12"/>
  <c r="F49" i="12"/>
  <c r="P49" i="12"/>
  <c r="G49" i="12"/>
  <c r="L49" i="12"/>
  <c r="C49" i="12"/>
  <c r="I49" i="12"/>
  <c r="M49" i="12"/>
  <c r="C51" i="12"/>
  <c r="G51" i="12"/>
  <c r="M51" i="12"/>
  <c r="F51" i="12"/>
  <c r="O51" i="12"/>
  <c r="I51" i="12"/>
  <c r="P51" i="12"/>
  <c r="D51" i="12"/>
  <c r="J51" i="12"/>
  <c r="L51" i="12"/>
  <c r="D53" i="12"/>
  <c r="J53" i="12"/>
  <c r="O53" i="12"/>
  <c r="F53" i="12"/>
  <c r="L53" i="12"/>
  <c r="G53" i="12"/>
  <c r="M53" i="12"/>
  <c r="I53" i="12"/>
  <c r="P53" i="12"/>
  <c r="C53" i="12"/>
  <c r="D55" i="12"/>
  <c r="I55" i="12"/>
  <c r="O55" i="12"/>
  <c r="J55" i="12"/>
  <c r="P55" i="12"/>
  <c r="F55" i="12"/>
  <c r="L55" i="12"/>
  <c r="M55" i="12"/>
  <c r="C55" i="12"/>
  <c r="G55" i="12"/>
  <c r="F57" i="12"/>
  <c r="P57" i="12"/>
  <c r="G57" i="12"/>
  <c r="L57" i="12"/>
  <c r="C57" i="12"/>
  <c r="I57" i="12"/>
  <c r="M57" i="12"/>
  <c r="D57" i="12"/>
  <c r="J57" i="12"/>
  <c r="O57" i="12"/>
  <c r="C59" i="12"/>
  <c r="G59" i="12"/>
  <c r="M59" i="12"/>
  <c r="D59" i="12"/>
  <c r="I59" i="12"/>
  <c r="O59" i="12"/>
  <c r="J59" i="12"/>
  <c r="P59" i="12"/>
  <c r="F59" i="12"/>
  <c r="L59" i="12"/>
  <c r="D61" i="12"/>
  <c r="J61" i="12"/>
  <c r="O61" i="12"/>
  <c r="F61" i="12"/>
  <c r="P61" i="12"/>
  <c r="G61" i="12"/>
  <c r="L61" i="12"/>
  <c r="I61" i="12"/>
  <c r="M61" i="12"/>
  <c r="C61" i="12"/>
  <c r="F63" i="12"/>
  <c r="L63" i="12"/>
  <c r="C63" i="12"/>
  <c r="G63" i="12"/>
  <c r="M63" i="12"/>
  <c r="D63" i="12"/>
  <c r="I63" i="12"/>
  <c r="O63" i="12"/>
  <c r="J63" i="12"/>
  <c r="P63" i="12"/>
  <c r="C65" i="12"/>
  <c r="I65" i="12"/>
  <c r="M65" i="12"/>
  <c r="D65" i="12"/>
  <c r="J65" i="12"/>
  <c r="O65" i="12"/>
  <c r="F65" i="12"/>
  <c r="P65" i="12"/>
  <c r="L65" i="12"/>
  <c r="G65" i="12"/>
  <c r="J67" i="12"/>
  <c r="P67" i="12"/>
  <c r="F67" i="12"/>
  <c r="L67" i="12"/>
  <c r="C67" i="12"/>
  <c r="G67" i="12"/>
  <c r="M67" i="12"/>
  <c r="D67" i="12"/>
  <c r="I67" i="12"/>
  <c r="O67" i="12"/>
  <c r="G69" i="12"/>
  <c r="L69" i="12"/>
  <c r="C69" i="12"/>
  <c r="I69" i="12"/>
  <c r="M69" i="12"/>
  <c r="D69" i="12"/>
  <c r="J69" i="12"/>
  <c r="O69" i="12"/>
  <c r="P69" i="12"/>
  <c r="F69" i="12"/>
  <c r="D71" i="12"/>
  <c r="I71" i="12"/>
  <c r="M71" i="12"/>
  <c r="J71" i="12"/>
  <c r="O71" i="12"/>
  <c r="F71" i="12"/>
  <c r="P71" i="12"/>
  <c r="G71" i="12"/>
  <c r="L71" i="12"/>
  <c r="C71" i="12"/>
  <c r="D73" i="12"/>
  <c r="J73" i="12"/>
  <c r="O73" i="12"/>
  <c r="F73" i="12"/>
  <c r="P73" i="12"/>
  <c r="G73" i="12"/>
  <c r="L73" i="12"/>
  <c r="C73" i="12"/>
  <c r="I73" i="12"/>
  <c r="M73" i="12"/>
  <c r="F75" i="12"/>
  <c r="L75" i="12"/>
  <c r="C75" i="12"/>
  <c r="G75" i="12"/>
  <c r="M75" i="12"/>
  <c r="D75" i="12"/>
  <c r="I75" i="12"/>
  <c r="O75" i="12"/>
  <c r="J75" i="12"/>
  <c r="P75" i="12"/>
  <c r="C77" i="12"/>
  <c r="I77" i="12"/>
  <c r="M77" i="12"/>
  <c r="D77" i="12"/>
  <c r="J77" i="12"/>
  <c r="O77" i="12"/>
  <c r="F77" i="12"/>
  <c r="P77" i="12"/>
  <c r="G77" i="12"/>
  <c r="L77" i="12"/>
  <c r="J79" i="12"/>
  <c r="P79" i="12"/>
  <c r="F79" i="12"/>
  <c r="L79" i="12"/>
  <c r="C79" i="12"/>
  <c r="G79" i="12"/>
  <c r="M79" i="12"/>
  <c r="O79" i="12"/>
  <c r="D79" i="12"/>
  <c r="E79" i="12" s="1"/>
  <c r="I79" i="12"/>
  <c r="G81" i="12"/>
  <c r="L81" i="12"/>
  <c r="C81" i="12"/>
  <c r="I81" i="12"/>
  <c r="M81" i="12"/>
  <c r="D81" i="12"/>
  <c r="J81" i="12"/>
  <c r="O81" i="12"/>
  <c r="F81" i="12"/>
  <c r="P81" i="12"/>
  <c r="D83" i="12"/>
  <c r="I83" i="12"/>
  <c r="O83" i="12"/>
  <c r="J83" i="12"/>
  <c r="P83" i="12"/>
  <c r="F83" i="12"/>
  <c r="L83" i="12"/>
  <c r="C83" i="12"/>
  <c r="G83" i="12"/>
  <c r="M83" i="12"/>
  <c r="F85" i="12"/>
  <c r="P85" i="12"/>
  <c r="G85" i="12"/>
  <c r="L85" i="12"/>
  <c r="C85" i="12"/>
  <c r="I85" i="12"/>
  <c r="M85" i="12"/>
  <c r="J85" i="12"/>
  <c r="O85" i="12"/>
  <c r="D85" i="12"/>
  <c r="C87" i="12"/>
  <c r="G87" i="12"/>
  <c r="M87" i="12"/>
  <c r="D87" i="12"/>
  <c r="I87" i="12"/>
  <c r="O87" i="12"/>
  <c r="J87" i="12"/>
  <c r="P87" i="12"/>
  <c r="F87" i="12"/>
  <c r="L87" i="12"/>
  <c r="D89" i="12"/>
  <c r="J89" i="12"/>
  <c r="O89" i="12"/>
  <c r="F89" i="12"/>
  <c r="P89" i="12"/>
  <c r="G89" i="12"/>
  <c r="L89" i="12"/>
  <c r="M89" i="12"/>
  <c r="C89" i="12"/>
  <c r="F91" i="12"/>
  <c r="L91" i="12"/>
  <c r="C91" i="12"/>
  <c r="G91" i="12"/>
  <c r="M91" i="12"/>
  <c r="D91" i="12"/>
  <c r="I91" i="12"/>
  <c r="O91" i="12"/>
  <c r="J91" i="12"/>
  <c r="P91" i="12"/>
  <c r="C93" i="12"/>
  <c r="I93" i="12"/>
  <c r="M93" i="12"/>
  <c r="D93" i="12"/>
  <c r="J93" i="12"/>
  <c r="O93" i="12"/>
  <c r="F93" i="12"/>
  <c r="P93" i="12"/>
  <c r="G93" i="12"/>
  <c r="L93" i="12"/>
  <c r="J95" i="12"/>
  <c r="P95" i="12"/>
  <c r="F95" i="12"/>
  <c r="L95" i="12"/>
  <c r="C95" i="12"/>
  <c r="G95" i="12"/>
  <c r="M95" i="12"/>
  <c r="I95" i="12"/>
  <c r="O95" i="12"/>
  <c r="D95" i="12"/>
  <c r="G97" i="12"/>
  <c r="L97" i="12"/>
  <c r="C97" i="12"/>
  <c r="I97" i="12"/>
  <c r="M97" i="12"/>
  <c r="D97" i="12"/>
  <c r="J97" i="12"/>
  <c r="O97" i="12"/>
  <c r="F97" i="12"/>
  <c r="P97" i="12"/>
  <c r="D99" i="12"/>
  <c r="I99" i="12"/>
  <c r="O99" i="12"/>
  <c r="J99" i="12"/>
  <c r="P99" i="12"/>
  <c r="F99" i="12"/>
  <c r="L99" i="12"/>
  <c r="M99" i="12"/>
  <c r="C99" i="12"/>
  <c r="G99" i="12"/>
  <c r="F101" i="12"/>
  <c r="P101" i="12"/>
  <c r="G101" i="12"/>
  <c r="L101" i="12"/>
  <c r="C101" i="12"/>
  <c r="I101" i="12"/>
  <c r="M101" i="12"/>
  <c r="D101" i="12"/>
  <c r="J101" i="12"/>
  <c r="O101" i="12"/>
  <c r="C103" i="12"/>
  <c r="G103" i="12"/>
  <c r="M103" i="12"/>
  <c r="D103" i="12"/>
  <c r="I103" i="12"/>
  <c r="O103" i="12"/>
  <c r="J103" i="12"/>
  <c r="P103" i="12"/>
  <c r="F103" i="12"/>
  <c r="L103" i="12"/>
  <c r="D105" i="12"/>
  <c r="J105" i="12"/>
  <c r="O105" i="12"/>
  <c r="F105" i="12"/>
  <c r="P105" i="12"/>
  <c r="G105" i="12"/>
  <c r="L105" i="12"/>
  <c r="I105" i="12"/>
  <c r="M105" i="12"/>
  <c r="C105" i="12"/>
  <c r="F107" i="12"/>
  <c r="L107" i="12"/>
  <c r="C107" i="12"/>
  <c r="G107" i="12"/>
  <c r="M107" i="12"/>
  <c r="D107" i="12"/>
  <c r="I107" i="12"/>
  <c r="O107" i="12"/>
  <c r="J107" i="12"/>
  <c r="P107" i="12"/>
  <c r="C109" i="12"/>
  <c r="I109" i="12"/>
  <c r="M109" i="12"/>
  <c r="D109" i="12"/>
  <c r="J109" i="12"/>
  <c r="O109" i="12"/>
  <c r="F109" i="12"/>
  <c r="P109" i="12"/>
  <c r="L109" i="12"/>
  <c r="G109" i="12"/>
  <c r="J111" i="12"/>
  <c r="P111" i="12"/>
  <c r="F111" i="12"/>
  <c r="L111" i="12"/>
  <c r="C111" i="12"/>
  <c r="G111" i="12"/>
  <c r="M111" i="12"/>
  <c r="D111" i="12"/>
  <c r="I111" i="12"/>
  <c r="O111" i="12"/>
  <c r="G113" i="12"/>
  <c r="L113" i="12"/>
  <c r="C113" i="12"/>
  <c r="I113" i="12"/>
  <c r="M113" i="12"/>
  <c r="D113" i="12"/>
  <c r="J113" i="12"/>
  <c r="O113" i="12"/>
  <c r="P113" i="12"/>
  <c r="F113" i="12"/>
  <c r="D115" i="12"/>
  <c r="I115" i="12"/>
  <c r="O115" i="12"/>
  <c r="J115" i="12"/>
  <c r="P115" i="12"/>
  <c r="F115" i="12"/>
  <c r="L115" i="12"/>
  <c r="G115" i="12"/>
  <c r="M115" i="12"/>
  <c r="C115" i="12"/>
  <c r="F117" i="12"/>
  <c r="P117" i="12"/>
  <c r="G117" i="12"/>
  <c r="L117" i="12"/>
  <c r="C117" i="12"/>
  <c r="I117" i="12"/>
  <c r="M117" i="12"/>
  <c r="D117" i="12"/>
  <c r="J117" i="12"/>
  <c r="O117" i="12"/>
  <c r="C119" i="12"/>
  <c r="G119" i="12"/>
  <c r="M119" i="12"/>
  <c r="D119" i="12"/>
  <c r="I119" i="12"/>
  <c r="O119" i="12"/>
  <c r="J119" i="12"/>
  <c r="P119" i="12"/>
  <c r="L119" i="12"/>
  <c r="F119" i="12"/>
  <c r="D121" i="12"/>
  <c r="J121" i="12"/>
  <c r="O121" i="12"/>
  <c r="F121" i="12"/>
  <c r="P121" i="12"/>
  <c r="G121" i="12"/>
  <c r="L121" i="12"/>
  <c r="C121" i="12"/>
  <c r="I121" i="12"/>
  <c r="M121" i="12"/>
  <c r="F123" i="12"/>
  <c r="L123" i="12"/>
  <c r="C123" i="12"/>
  <c r="G123" i="12"/>
  <c r="M123" i="12"/>
  <c r="D123" i="12"/>
  <c r="I123" i="12"/>
  <c r="O123" i="12"/>
  <c r="P123" i="12"/>
  <c r="J123" i="12"/>
  <c r="C125" i="12"/>
  <c r="I125" i="12"/>
  <c r="M125" i="12"/>
  <c r="D125" i="12"/>
  <c r="J125" i="12"/>
  <c r="O125" i="12"/>
  <c r="F125" i="12"/>
  <c r="P125" i="12"/>
  <c r="G125" i="12"/>
  <c r="L125" i="12"/>
  <c r="J127" i="12"/>
  <c r="P127" i="12"/>
  <c r="F127" i="12"/>
  <c r="L127" i="12"/>
  <c r="C127" i="12"/>
  <c r="G127" i="12"/>
  <c r="M127" i="12"/>
  <c r="D127" i="12"/>
  <c r="I127" i="12"/>
  <c r="O127" i="12"/>
  <c r="G129" i="12"/>
  <c r="L129" i="12"/>
  <c r="C129" i="12"/>
  <c r="I129" i="12"/>
  <c r="M129" i="12"/>
  <c r="D129" i="12"/>
  <c r="J129" i="12"/>
  <c r="O129" i="12"/>
  <c r="P129" i="12"/>
  <c r="F129" i="12"/>
  <c r="D131" i="12"/>
  <c r="I131" i="12"/>
  <c r="O131" i="12"/>
  <c r="J131" i="12"/>
  <c r="P131" i="12"/>
  <c r="F131" i="12"/>
  <c r="L131" i="12"/>
  <c r="C131" i="12"/>
  <c r="G131" i="12"/>
  <c r="M131" i="12"/>
  <c r="F133" i="12"/>
  <c r="P133" i="12"/>
  <c r="G133" i="12"/>
  <c r="L133" i="12"/>
  <c r="C133" i="12"/>
  <c r="I133" i="12"/>
  <c r="M133" i="12"/>
  <c r="O133" i="12"/>
  <c r="D133" i="12"/>
  <c r="J133" i="12"/>
  <c r="C135" i="12"/>
  <c r="G135" i="12"/>
  <c r="M135" i="12"/>
  <c r="D135" i="12"/>
  <c r="I135" i="12"/>
  <c r="O135" i="12"/>
  <c r="J135" i="12"/>
  <c r="P135" i="12"/>
  <c r="F135" i="12"/>
  <c r="L135" i="12"/>
  <c r="J137" i="12"/>
  <c r="O137" i="12"/>
  <c r="F137" i="12"/>
  <c r="P137" i="12"/>
  <c r="C137" i="12"/>
  <c r="G137" i="12"/>
  <c r="L137" i="12"/>
  <c r="D137" i="12"/>
  <c r="I137" i="12"/>
  <c r="M137" i="12"/>
  <c r="F139" i="12"/>
  <c r="L139" i="12"/>
  <c r="C139" i="12"/>
  <c r="G139" i="12"/>
  <c r="M139" i="12"/>
  <c r="D139" i="12"/>
  <c r="I139" i="12"/>
  <c r="O139" i="12"/>
  <c r="J139" i="12"/>
  <c r="P139" i="12"/>
  <c r="C141" i="12"/>
  <c r="I141" i="12"/>
  <c r="M141" i="12"/>
  <c r="D141" i="12"/>
  <c r="J141" i="12"/>
  <c r="O141" i="12"/>
  <c r="G141" i="12"/>
  <c r="L141" i="12"/>
  <c r="F141" i="12"/>
  <c r="P141" i="12"/>
  <c r="F143" i="12"/>
  <c r="L143" i="12"/>
  <c r="C143" i="12"/>
  <c r="G143" i="12"/>
  <c r="M143" i="12"/>
  <c r="D143" i="12"/>
  <c r="I143" i="12"/>
  <c r="O143" i="12"/>
  <c r="J143" i="12"/>
  <c r="P143" i="12"/>
  <c r="C145" i="12"/>
  <c r="I145" i="12"/>
  <c r="M145" i="12"/>
  <c r="D145" i="12"/>
  <c r="J145" i="12"/>
  <c r="O145" i="12"/>
  <c r="F145" i="12"/>
  <c r="P145" i="12"/>
  <c r="G145" i="12"/>
  <c r="J147" i="12"/>
  <c r="P147" i="12"/>
  <c r="F147" i="12"/>
  <c r="L147" i="12"/>
  <c r="C147" i="12"/>
  <c r="G147" i="12"/>
  <c r="M147" i="12"/>
  <c r="I147" i="12"/>
  <c r="O147" i="12"/>
  <c r="D147" i="12"/>
  <c r="G149" i="12"/>
  <c r="L149" i="12"/>
  <c r="C149" i="12"/>
  <c r="I149" i="12"/>
  <c r="M149" i="12"/>
  <c r="D149" i="12"/>
  <c r="J149" i="12"/>
  <c r="O149" i="12"/>
  <c r="F149" i="12"/>
  <c r="P149" i="12"/>
  <c r="D151" i="12"/>
  <c r="I151" i="12"/>
  <c r="O151" i="12"/>
  <c r="J151" i="12"/>
  <c r="P151" i="12"/>
  <c r="F151" i="12"/>
  <c r="L151" i="12"/>
  <c r="M151" i="12"/>
  <c r="C151" i="12"/>
  <c r="F153" i="12"/>
  <c r="P153" i="12"/>
  <c r="G153" i="12"/>
  <c r="L153" i="12"/>
  <c r="C153" i="12"/>
  <c r="I153" i="12"/>
  <c r="M153" i="12"/>
  <c r="D153" i="12"/>
  <c r="J153" i="12"/>
  <c r="O153" i="12"/>
  <c r="C155" i="12"/>
  <c r="G155" i="12"/>
  <c r="M155" i="12"/>
  <c r="D155" i="12"/>
  <c r="I155" i="12"/>
  <c r="O155" i="12"/>
  <c r="J155" i="12"/>
  <c r="P155" i="12"/>
  <c r="F155" i="12"/>
  <c r="L155" i="12"/>
  <c r="D157" i="12"/>
  <c r="E157" i="12" s="1"/>
  <c r="J157" i="12"/>
  <c r="O157" i="12"/>
  <c r="F157" i="12"/>
  <c r="P157" i="12"/>
  <c r="G157" i="12"/>
  <c r="L157" i="12"/>
  <c r="I157" i="12"/>
  <c r="M157" i="12"/>
  <c r="F159" i="12"/>
  <c r="L159" i="12"/>
  <c r="C159" i="12"/>
  <c r="G159" i="12"/>
  <c r="M159" i="12"/>
  <c r="D159" i="12"/>
  <c r="I159" i="12"/>
  <c r="O159" i="12"/>
  <c r="J159" i="12"/>
  <c r="P159" i="12"/>
  <c r="C161" i="12"/>
  <c r="I161" i="12"/>
  <c r="M161" i="12"/>
  <c r="D161" i="12"/>
  <c r="J161" i="12"/>
  <c r="O161" i="12"/>
  <c r="F161" i="12"/>
  <c r="P161" i="12"/>
  <c r="L161" i="12"/>
  <c r="G161" i="12"/>
  <c r="J163" i="12"/>
  <c r="P163" i="12"/>
  <c r="F163" i="12"/>
  <c r="L163" i="12"/>
  <c r="C163" i="12"/>
  <c r="G163" i="12"/>
  <c r="M163" i="12"/>
  <c r="D163" i="12"/>
  <c r="I163" i="12"/>
  <c r="O163" i="12"/>
  <c r="G165" i="12"/>
  <c r="L165" i="12"/>
  <c r="C165" i="12"/>
  <c r="I165" i="12"/>
  <c r="M165" i="12"/>
  <c r="D165" i="12"/>
  <c r="J165" i="12"/>
  <c r="O165" i="12"/>
  <c r="P165" i="12"/>
  <c r="F165" i="12"/>
  <c r="D167" i="12"/>
  <c r="I167" i="12"/>
  <c r="O167" i="12"/>
  <c r="J167" i="12"/>
  <c r="P167" i="12"/>
  <c r="F167" i="12"/>
  <c r="L167" i="12"/>
  <c r="G167" i="12"/>
  <c r="M167" i="12"/>
  <c r="C167" i="12"/>
  <c r="F169" i="12"/>
  <c r="P169" i="12"/>
  <c r="G169" i="12"/>
  <c r="L169" i="12"/>
  <c r="C169" i="12"/>
  <c r="I169" i="12"/>
  <c r="M169" i="12"/>
  <c r="D169" i="12"/>
  <c r="J169" i="12"/>
  <c r="O169" i="12"/>
  <c r="C171" i="12"/>
  <c r="G171" i="12"/>
  <c r="M171" i="12"/>
  <c r="D171" i="12"/>
  <c r="I171" i="12"/>
  <c r="O171" i="12"/>
  <c r="J171" i="12"/>
  <c r="P171" i="12"/>
  <c r="L171" i="12"/>
  <c r="F171" i="12"/>
  <c r="D173" i="12"/>
  <c r="J173" i="12"/>
  <c r="O173" i="12"/>
  <c r="F173" i="12"/>
  <c r="P173" i="12"/>
  <c r="G173" i="12"/>
  <c r="L173" i="12"/>
  <c r="C173" i="12"/>
  <c r="I173" i="12"/>
  <c r="M173" i="12"/>
  <c r="F175" i="12"/>
  <c r="L175" i="12"/>
  <c r="C175" i="12"/>
  <c r="G175" i="12"/>
  <c r="M175" i="12"/>
  <c r="D175" i="12"/>
  <c r="I175" i="12"/>
  <c r="O175" i="12"/>
  <c r="P175" i="12"/>
  <c r="J175" i="12"/>
  <c r="C177" i="12"/>
  <c r="I177" i="12"/>
  <c r="M177" i="12"/>
  <c r="D177" i="12"/>
  <c r="J177" i="12"/>
  <c r="O177" i="12"/>
  <c r="F177" i="12"/>
  <c r="P177" i="12"/>
  <c r="G177" i="12"/>
  <c r="L177" i="12"/>
  <c r="J179" i="12"/>
  <c r="P179" i="12"/>
  <c r="Q179" i="12" s="1"/>
  <c r="F179" i="12"/>
  <c r="L179" i="12"/>
  <c r="C179" i="12"/>
  <c r="G179" i="12"/>
  <c r="M179" i="12"/>
  <c r="D179" i="12"/>
  <c r="I179" i="12"/>
  <c r="G181" i="12"/>
  <c r="L181" i="12"/>
  <c r="C181" i="12"/>
  <c r="I181" i="12"/>
  <c r="M181" i="12"/>
  <c r="D181" i="12"/>
  <c r="J181" i="12"/>
  <c r="O181" i="12"/>
  <c r="P181" i="12"/>
  <c r="F181" i="12"/>
  <c r="D183" i="12"/>
  <c r="I183" i="12"/>
  <c r="O183" i="12"/>
  <c r="J183" i="12"/>
  <c r="P183" i="12"/>
  <c r="F183" i="12"/>
  <c r="L183" i="12"/>
  <c r="C183" i="12"/>
  <c r="G183" i="12"/>
  <c r="M183" i="12"/>
  <c r="F185" i="12"/>
  <c r="P185" i="12"/>
  <c r="G185" i="12"/>
  <c r="L185" i="12"/>
  <c r="C185" i="12"/>
  <c r="I185" i="12"/>
  <c r="M185" i="12"/>
  <c r="O185" i="12"/>
  <c r="D185" i="12"/>
  <c r="C187" i="12"/>
  <c r="G187" i="12"/>
  <c r="M187" i="12"/>
  <c r="D187" i="12"/>
  <c r="I187" i="12"/>
  <c r="O187" i="12"/>
  <c r="J187" i="12"/>
  <c r="P187" i="12"/>
  <c r="F187" i="12"/>
  <c r="L187" i="12"/>
  <c r="D189" i="12"/>
  <c r="J189" i="12"/>
  <c r="O189" i="12"/>
  <c r="F189" i="12"/>
  <c r="P189" i="12"/>
  <c r="G189" i="12"/>
  <c r="L189" i="12"/>
  <c r="C189" i="12"/>
  <c r="I189" i="12"/>
  <c r="M189" i="12"/>
  <c r="F191" i="12"/>
  <c r="L191" i="12"/>
  <c r="C191" i="12"/>
  <c r="G191" i="12"/>
  <c r="M191" i="12"/>
  <c r="D191" i="12"/>
  <c r="I191" i="12"/>
  <c r="O191" i="12"/>
  <c r="J191" i="12"/>
  <c r="P191" i="12"/>
  <c r="C193" i="12"/>
  <c r="I193" i="12"/>
  <c r="M193" i="12"/>
  <c r="D193" i="12"/>
  <c r="J193" i="12"/>
  <c r="O193" i="12"/>
  <c r="F193" i="12"/>
  <c r="P193" i="12"/>
  <c r="G193" i="12"/>
  <c r="L193" i="12"/>
  <c r="J195" i="12"/>
  <c r="P195" i="12"/>
  <c r="F195" i="12"/>
  <c r="L195" i="12"/>
  <c r="C195" i="12"/>
  <c r="G195" i="12"/>
  <c r="M195" i="12"/>
  <c r="O195" i="12"/>
  <c r="D195" i="12"/>
  <c r="E195" i="12" s="1"/>
  <c r="I195" i="12"/>
  <c r="G197" i="12"/>
  <c r="L197" i="12"/>
  <c r="C197" i="12"/>
  <c r="I197" i="12"/>
  <c r="M197" i="12"/>
  <c r="D197" i="12"/>
  <c r="J197" i="12"/>
  <c r="O197" i="12"/>
  <c r="F197" i="12"/>
  <c r="P197" i="12"/>
  <c r="D199" i="12"/>
  <c r="I199" i="12"/>
  <c r="O199" i="12"/>
  <c r="J199" i="12"/>
  <c r="P199" i="12"/>
  <c r="F199" i="12"/>
  <c r="L199" i="12"/>
  <c r="C199" i="12"/>
  <c r="G199" i="12"/>
  <c r="M199" i="12"/>
  <c r="F201" i="12"/>
  <c r="P201" i="12"/>
  <c r="G201" i="12"/>
  <c r="L201" i="12"/>
  <c r="C201" i="12"/>
  <c r="I201" i="12"/>
  <c r="M201" i="12"/>
  <c r="J201" i="12"/>
  <c r="O201" i="12"/>
  <c r="D201" i="12"/>
  <c r="C203" i="12"/>
  <c r="G203" i="12"/>
  <c r="M203" i="12"/>
  <c r="D203" i="12"/>
  <c r="I203" i="12"/>
  <c r="O203" i="12"/>
  <c r="J203" i="12"/>
  <c r="P203" i="12"/>
  <c r="F203" i="12"/>
  <c r="L203" i="12"/>
  <c r="J205" i="12"/>
  <c r="O205" i="12"/>
  <c r="F205" i="12"/>
  <c r="P205" i="12"/>
  <c r="C205" i="12"/>
  <c r="G205" i="12"/>
  <c r="L205" i="12"/>
  <c r="M205" i="12"/>
  <c r="D205" i="12"/>
  <c r="E205" i="12" s="1"/>
  <c r="I205" i="12"/>
  <c r="F207" i="12"/>
  <c r="L207" i="12"/>
  <c r="C207" i="12"/>
  <c r="G207" i="12"/>
  <c r="M207" i="12"/>
  <c r="D207" i="12"/>
  <c r="I207" i="12"/>
  <c r="O207" i="12"/>
  <c r="J207" i="12"/>
  <c r="P207" i="12"/>
  <c r="C209" i="12"/>
  <c r="I209" i="12"/>
  <c r="O209" i="12"/>
  <c r="D209" i="12"/>
  <c r="J209" i="12"/>
  <c r="P209" i="12"/>
  <c r="F209" i="12"/>
  <c r="L209" i="12"/>
  <c r="G209" i="12"/>
  <c r="M209" i="12"/>
  <c r="F211" i="12"/>
  <c r="P211" i="12"/>
  <c r="G211" i="12"/>
  <c r="L211" i="12"/>
  <c r="C211" i="12"/>
  <c r="I211" i="12"/>
  <c r="M211" i="12"/>
  <c r="J211" i="12"/>
  <c r="O211" i="12"/>
  <c r="D211" i="12"/>
  <c r="C213" i="12"/>
  <c r="G213" i="12"/>
  <c r="M213" i="12"/>
  <c r="D213" i="12"/>
  <c r="I213" i="12"/>
  <c r="O213" i="12"/>
  <c r="J213" i="12"/>
  <c r="P213" i="12"/>
  <c r="F213" i="12"/>
  <c r="L213" i="12"/>
  <c r="D215" i="12"/>
  <c r="J215" i="12"/>
  <c r="O215" i="12"/>
  <c r="F215" i="12"/>
  <c r="P215" i="12"/>
  <c r="G215" i="12"/>
  <c r="L215" i="12"/>
  <c r="M215" i="12"/>
  <c r="C215" i="12"/>
  <c r="I215" i="12"/>
  <c r="F217" i="12"/>
  <c r="L217" i="12"/>
  <c r="C217" i="12"/>
  <c r="G217" i="12"/>
  <c r="M217" i="12"/>
  <c r="D217" i="12"/>
  <c r="I217" i="12"/>
  <c r="O217" i="12"/>
  <c r="J217" i="12"/>
  <c r="P217" i="12"/>
  <c r="C219" i="12"/>
  <c r="I219" i="12"/>
  <c r="M219" i="12"/>
  <c r="D219" i="12"/>
  <c r="J219" i="12"/>
  <c r="O219" i="12"/>
  <c r="F219" i="12"/>
  <c r="P219" i="12"/>
  <c r="G219" i="12"/>
  <c r="J221" i="12"/>
  <c r="P221" i="12"/>
  <c r="F221" i="12"/>
  <c r="L221" i="12"/>
  <c r="C221" i="12"/>
  <c r="G221" i="12"/>
  <c r="M221" i="12"/>
  <c r="I221" i="12"/>
  <c r="O221" i="12"/>
  <c r="D221" i="12"/>
  <c r="G223" i="12"/>
  <c r="L223" i="12"/>
  <c r="C223" i="12"/>
  <c r="I223" i="12"/>
  <c r="M223" i="12"/>
  <c r="D223" i="12"/>
  <c r="J223" i="12"/>
  <c r="O223" i="12"/>
  <c r="F223" i="12"/>
  <c r="P223" i="12"/>
  <c r="D225" i="12"/>
  <c r="I225" i="12"/>
  <c r="O225" i="12"/>
  <c r="J225" i="12"/>
  <c r="P225" i="12"/>
  <c r="F225" i="12"/>
  <c r="H225" i="12" s="1"/>
  <c r="L225" i="12"/>
  <c r="M225" i="12"/>
  <c r="C225" i="12"/>
  <c r="F227" i="12"/>
  <c r="P227" i="12"/>
  <c r="G227" i="12"/>
  <c r="L227" i="12"/>
  <c r="C227" i="12"/>
  <c r="I227" i="12"/>
  <c r="M227" i="12"/>
  <c r="D227" i="12"/>
  <c r="J227" i="12"/>
  <c r="O227" i="12"/>
  <c r="C229" i="12"/>
  <c r="G229" i="12"/>
  <c r="M229" i="12"/>
  <c r="D229" i="12"/>
  <c r="I229" i="12"/>
  <c r="O229" i="12"/>
  <c r="J229" i="12"/>
  <c r="P229" i="12"/>
  <c r="F229" i="12"/>
  <c r="L229" i="12"/>
  <c r="G3" i="11"/>
  <c r="M3" i="11"/>
  <c r="I230" i="11"/>
  <c r="L226" i="11"/>
  <c r="G225" i="11"/>
  <c r="C224" i="11"/>
  <c r="F220" i="11"/>
  <c r="P218" i="11"/>
  <c r="L217" i="11"/>
  <c r="O213" i="11"/>
  <c r="J212" i="11"/>
  <c r="L208" i="11"/>
  <c r="I207" i="11"/>
  <c r="D206" i="11"/>
  <c r="M204" i="11"/>
  <c r="P201" i="11"/>
  <c r="J200" i="11"/>
  <c r="L197" i="11"/>
  <c r="F196" i="11"/>
  <c r="O194" i="11"/>
  <c r="P191" i="11"/>
  <c r="J190" i="11"/>
  <c r="M187" i="11"/>
  <c r="F186" i="11"/>
  <c r="O184" i="11"/>
  <c r="I183" i="11"/>
  <c r="C182" i="11"/>
  <c r="G176" i="11"/>
  <c r="H176" i="11" s="1"/>
  <c r="P174" i="11"/>
  <c r="Q174" i="11" s="1"/>
  <c r="I173" i="11"/>
  <c r="C172" i="11"/>
  <c r="E172" i="11" s="1"/>
  <c r="L170" i="11"/>
  <c r="G166" i="11"/>
  <c r="P164" i="11"/>
  <c r="J163" i="11"/>
  <c r="C162" i="11"/>
  <c r="P156" i="11"/>
  <c r="D134" i="11"/>
  <c r="I128" i="11"/>
  <c r="M122" i="11"/>
  <c r="D100" i="11"/>
  <c r="E100" i="11" s="1"/>
  <c r="J74" i="11"/>
  <c r="F64" i="11"/>
  <c r="O48" i="11"/>
  <c r="J32" i="11"/>
  <c r="D10" i="11"/>
  <c r="E10" i="11" s="1"/>
  <c r="J4" i="11"/>
  <c r="K4" i="11" s="1"/>
  <c r="L219" i="12"/>
  <c r="G151" i="12"/>
  <c r="I89" i="12"/>
  <c r="C4" i="13"/>
  <c r="I4" i="13"/>
  <c r="D4" i="13"/>
  <c r="J4" i="13"/>
  <c r="O4" i="13"/>
  <c r="F4" i="13"/>
  <c r="L4" i="13"/>
  <c r="P4" i="13"/>
  <c r="G4" i="13"/>
  <c r="M4" i="13"/>
  <c r="F6" i="13"/>
  <c r="J6" i="13"/>
  <c r="P6" i="13"/>
  <c r="G6" i="13"/>
  <c r="L6" i="13"/>
  <c r="C6" i="13"/>
  <c r="M6" i="13"/>
  <c r="D6" i="13"/>
  <c r="I6" i="13"/>
  <c r="O6" i="13"/>
  <c r="G8" i="13"/>
  <c r="M8" i="13"/>
  <c r="C8" i="13"/>
  <c r="I8" i="13"/>
  <c r="D8" i="13"/>
  <c r="J8" i="13"/>
  <c r="O8" i="13"/>
  <c r="L8" i="13"/>
  <c r="P8" i="13"/>
  <c r="F8" i="13"/>
  <c r="D10" i="13"/>
  <c r="I10" i="13"/>
  <c r="O10" i="13"/>
  <c r="F10" i="13"/>
  <c r="J10" i="13"/>
  <c r="P10" i="13"/>
  <c r="G10" i="13"/>
  <c r="L10" i="13"/>
  <c r="C10" i="13"/>
  <c r="M10" i="13"/>
  <c r="F12" i="13"/>
  <c r="L12" i="13"/>
  <c r="P12" i="13"/>
  <c r="G12" i="13"/>
  <c r="M12" i="13"/>
  <c r="C12" i="13"/>
  <c r="I12" i="13"/>
  <c r="O12" i="13"/>
  <c r="D12" i="13"/>
  <c r="J12" i="13"/>
  <c r="C14" i="13"/>
  <c r="M14" i="13"/>
  <c r="D14" i="13"/>
  <c r="I14" i="13"/>
  <c r="O14" i="13"/>
  <c r="F14" i="13"/>
  <c r="J14" i="13"/>
  <c r="P14" i="13"/>
  <c r="G14" i="13"/>
  <c r="L14" i="13"/>
  <c r="D16" i="13"/>
  <c r="J16" i="13"/>
  <c r="O16" i="13"/>
  <c r="F16" i="13"/>
  <c r="L16" i="13"/>
  <c r="P16" i="13"/>
  <c r="G16" i="13"/>
  <c r="M16" i="13"/>
  <c r="C16" i="13"/>
  <c r="I16" i="13"/>
  <c r="G18" i="13"/>
  <c r="L18" i="13"/>
  <c r="C18" i="13"/>
  <c r="M18" i="13"/>
  <c r="D18" i="13"/>
  <c r="I18" i="13"/>
  <c r="O18" i="13"/>
  <c r="J18" i="13"/>
  <c r="P18" i="13"/>
  <c r="F18" i="13"/>
  <c r="C20" i="13"/>
  <c r="I20" i="13"/>
  <c r="D20" i="13"/>
  <c r="J20" i="13"/>
  <c r="O20" i="13"/>
  <c r="F20" i="13"/>
  <c r="L20" i="13"/>
  <c r="P20" i="13"/>
  <c r="G20" i="13"/>
  <c r="M20" i="13"/>
  <c r="F22" i="13"/>
  <c r="J22" i="13"/>
  <c r="P22" i="13"/>
  <c r="G22" i="13"/>
  <c r="L22" i="13"/>
  <c r="C22" i="13"/>
  <c r="M22" i="13"/>
  <c r="O22" i="13"/>
  <c r="D22" i="13"/>
  <c r="I22" i="13"/>
  <c r="G24" i="13"/>
  <c r="M24" i="13"/>
  <c r="C24" i="13"/>
  <c r="I24" i="13"/>
  <c r="D24" i="13"/>
  <c r="J24" i="13"/>
  <c r="O24" i="13"/>
  <c r="F24" i="13"/>
  <c r="L24" i="13"/>
  <c r="P24" i="13"/>
  <c r="D26" i="13"/>
  <c r="I26" i="13"/>
  <c r="O26" i="13"/>
  <c r="F26" i="13"/>
  <c r="J26" i="13"/>
  <c r="P26" i="13"/>
  <c r="G26" i="13"/>
  <c r="L26" i="13"/>
  <c r="C26" i="13"/>
  <c r="M26" i="13"/>
  <c r="F28" i="13"/>
  <c r="L28" i="13"/>
  <c r="P28" i="13"/>
  <c r="G28" i="13"/>
  <c r="M28" i="13"/>
  <c r="C28" i="13"/>
  <c r="I28" i="13"/>
  <c r="J28" i="13"/>
  <c r="O28" i="13"/>
  <c r="D28" i="13"/>
  <c r="C30" i="13"/>
  <c r="M30" i="13"/>
  <c r="D30" i="13"/>
  <c r="I30" i="13"/>
  <c r="O30" i="13"/>
  <c r="F30" i="13"/>
  <c r="J30" i="13"/>
  <c r="P30" i="13"/>
  <c r="G30" i="13"/>
  <c r="L30" i="13"/>
  <c r="F32" i="13"/>
  <c r="G32" i="13"/>
  <c r="M32" i="13"/>
  <c r="I32" i="13"/>
  <c r="O32" i="13"/>
  <c r="J32" i="13"/>
  <c r="P32" i="13"/>
  <c r="C32" i="13"/>
  <c r="L32" i="13"/>
  <c r="D32" i="13"/>
  <c r="D34" i="13"/>
  <c r="G34" i="13"/>
  <c r="L34" i="13"/>
  <c r="M34" i="13"/>
  <c r="C34" i="13"/>
  <c r="I34" i="13"/>
  <c r="O34" i="13"/>
  <c r="J34" i="13"/>
  <c r="P34" i="13"/>
  <c r="F34" i="13"/>
  <c r="C36" i="13"/>
  <c r="I36" i="13"/>
  <c r="D36" i="13"/>
  <c r="J36" i="13"/>
  <c r="O36" i="13"/>
  <c r="F36" i="13"/>
  <c r="L36" i="13"/>
  <c r="P36" i="13"/>
  <c r="G36" i="13"/>
  <c r="M36" i="13"/>
  <c r="F38" i="13"/>
  <c r="J38" i="13"/>
  <c r="P38" i="13"/>
  <c r="G38" i="13"/>
  <c r="L38" i="13"/>
  <c r="C38" i="13"/>
  <c r="M38" i="13"/>
  <c r="O38" i="13"/>
  <c r="D38" i="13"/>
  <c r="I38" i="13"/>
  <c r="G40" i="13"/>
  <c r="M40" i="13"/>
  <c r="C40" i="13"/>
  <c r="I40" i="13"/>
  <c r="D40" i="13"/>
  <c r="J40" i="13"/>
  <c r="O40" i="13"/>
  <c r="F40" i="13"/>
  <c r="L40" i="13"/>
  <c r="P40" i="13"/>
  <c r="D42" i="13"/>
  <c r="I42" i="13"/>
  <c r="O42" i="13"/>
  <c r="F42" i="13"/>
  <c r="J42" i="13"/>
  <c r="P42" i="13"/>
  <c r="G42" i="13"/>
  <c r="L42" i="13"/>
  <c r="C42" i="13"/>
  <c r="M42" i="13"/>
  <c r="F44" i="13"/>
  <c r="L44" i="13"/>
  <c r="P44" i="13"/>
  <c r="G44" i="13"/>
  <c r="M44" i="13"/>
  <c r="C44" i="13"/>
  <c r="I44" i="13"/>
  <c r="J44" i="13"/>
  <c r="O44" i="13"/>
  <c r="D44" i="13"/>
  <c r="E44" i="13" s="1"/>
  <c r="C46" i="13"/>
  <c r="M46" i="13"/>
  <c r="D46" i="13"/>
  <c r="I46" i="13"/>
  <c r="O46" i="13"/>
  <c r="F46" i="13"/>
  <c r="J46" i="13"/>
  <c r="P46" i="13"/>
  <c r="G46" i="13"/>
  <c r="L46" i="13"/>
  <c r="D48" i="13"/>
  <c r="J48" i="13"/>
  <c r="O48" i="13"/>
  <c r="F48" i="13"/>
  <c r="L48" i="13"/>
  <c r="P48" i="13"/>
  <c r="G48" i="13"/>
  <c r="M48" i="13"/>
  <c r="C48" i="13"/>
  <c r="I48" i="13"/>
  <c r="G50" i="13"/>
  <c r="L50" i="13"/>
  <c r="C50" i="13"/>
  <c r="M50" i="13"/>
  <c r="D50" i="13"/>
  <c r="I50" i="13"/>
  <c r="O50" i="13"/>
  <c r="F50" i="13"/>
  <c r="J50" i="13"/>
  <c r="P50" i="13"/>
  <c r="C52" i="13"/>
  <c r="I52" i="13"/>
  <c r="D52" i="13"/>
  <c r="J52" i="13"/>
  <c r="O52" i="13"/>
  <c r="F52" i="13"/>
  <c r="L52" i="13"/>
  <c r="P52" i="13"/>
  <c r="G52" i="13"/>
  <c r="M52" i="13"/>
  <c r="F54" i="13"/>
  <c r="J54" i="13"/>
  <c r="P54" i="13"/>
  <c r="G54" i="13"/>
  <c r="L54" i="13"/>
  <c r="C54" i="13"/>
  <c r="M54" i="13"/>
  <c r="I54" i="13"/>
  <c r="O54" i="13"/>
  <c r="D54" i="13"/>
  <c r="C56" i="13"/>
  <c r="I56" i="13"/>
  <c r="D56" i="13"/>
  <c r="J56" i="13"/>
  <c r="O56" i="13"/>
  <c r="F56" i="13"/>
  <c r="L56" i="13"/>
  <c r="P56" i="13"/>
  <c r="G56" i="13"/>
  <c r="M56" i="13"/>
  <c r="F58" i="13"/>
  <c r="J58" i="13"/>
  <c r="P58" i="13"/>
  <c r="G58" i="13"/>
  <c r="L58" i="13"/>
  <c r="C58" i="13"/>
  <c r="M58" i="13"/>
  <c r="I58" i="13"/>
  <c r="O58" i="13"/>
  <c r="D58" i="13"/>
  <c r="E58" i="13" s="1"/>
  <c r="G60" i="13"/>
  <c r="M60" i="13"/>
  <c r="C60" i="13"/>
  <c r="I60" i="13"/>
  <c r="D60" i="13"/>
  <c r="J60" i="13"/>
  <c r="O60" i="13"/>
  <c r="F60" i="13"/>
  <c r="L60" i="13"/>
  <c r="P60" i="13"/>
  <c r="D62" i="13"/>
  <c r="I62" i="13"/>
  <c r="O62" i="13"/>
  <c r="F62" i="13"/>
  <c r="J62" i="13"/>
  <c r="P62" i="13"/>
  <c r="G62" i="13"/>
  <c r="L62" i="13"/>
  <c r="M62" i="13"/>
  <c r="C62" i="13"/>
  <c r="F64" i="13"/>
  <c r="L64" i="13"/>
  <c r="P64" i="13"/>
  <c r="G64" i="13"/>
  <c r="M64" i="13"/>
  <c r="C64" i="13"/>
  <c r="I64" i="13"/>
  <c r="D64" i="13"/>
  <c r="J64" i="13"/>
  <c r="O64" i="13"/>
  <c r="C66" i="13"/>
  <c r="M66" i="13"/>
  <c r="D66" i="13"/>
  <c r="I66" i="13"/>
  <c r="O66" i="13"/>
  <c r="F66" i="13"/>
  <c r="J66" i="13"/>
  <c r="P66" i="13"/>
  <c r="G66" i="13"/>
  <c r="L66" i="13"/>
  <c r="D68" i="13"/>
  <c r="J68" i="13"/>
  <c r="O68" i="13"/>
  <c r="F68" i="13"/>
  <c r="L68" i="13"/>
  <c r="P68" i="13"/>
  <c r="G68" i="13"/>
  <c r="M68" i="13"/>
  <c r="I68" i="13"/>
  <c r="C68" i="13"/>
  <c r="G70" i="13"/>
  <c r="L70" i="13"/>
  <c r="C70" i="13"/>
  <c r="M70" i="13"/>
  <c r="D70" i="13"/>
  <c r="I70" i="13"/>
  <c r="O70" i="13"/>
  <c r="F70" i="13"/>
  <c r="J70" i="13"/>
  <c r="P70" i="13"/>
  <c r="D72" i="13"/>
  <c r="I72" i="13"/>
  <c r="O72" i="13"/>
  <c r="J72" i="13"/>
  <c r="P72" i="13"/>
  <c r="F72" i="13"/>
  <c r="L72" i="13"/>
  <c r="M72" i="13"/>
  <c r="C72" i="13"/>
  <c r="G72" i="13"/>
  <c r="F74" i="13"/>
  <c r="P74" i="13"/>
  <c r="G74" i="13"/>
  <c r="L74" i="13"/>
  <c r="C74" i="13"/>
  <c r="I74" i="13"/>
  <c r="M74" i="13"/>
  <c r="D74" i="13"/>
  <c r="J74" i="13"/>
  <c r="O74" i="13"/>
  <c r="C76" i="13"/>
  <c r="G76" i="13"/>
  <c r="M76" i="13"/>
  <c r="D76" i="13"/>
  <c r="I76" i="13"/>
  <c r="O76" i="13"/>
  <c r="J76" i="13"/>
  <c r="P76" i="13"/>
  <c r="F76" i="13"/>
  <c r="L76" i="13"/>
  <c r="D78" i="13"/>
  <c r="F78" i="13"/>
  <c r="P78" i="13"/>
  <c r="G78" i="13"/>
  <c r="L78" i="13"/>
  <c r="I78" i="13"/>
  <c r="J78" i="13"/>
  <c r="M78" i="13"/>
  <c r="C78" i="13"/>
  <c r="O78" i="13"/>
  <c r="J80" i="13"/>
  <c r="P80" i="13"/>
  <c r="F80" i="13"/>
  <c r="L80" i="13"/>
  <c r="C80" i="13"/>
  <c r="G80" i="13"/>
  <c r="M80" i="13"/>
  <c r="D80" i="13"/>
  <c r="I80" i="13"/>
  <c r="O80" i="13"/>
  <c r="G82" i="13"/>
  <c r="L82" i="13"/>
  <c r="C82" i="13"/>
  <c r="I82" i="13"/>
  <c r="M82" i="13"/>
  <c r="D82" i="13"/>
  <c r="J82" i="13"/>
  <c r="O82" i="13"/>
  <c r="P82" i="13"/>
  <c r="F82" i="13"/>
  <c r="D84" i="13"/>
  <c r="I84" i="13"/>
  <c r="O84" i="13"/>
  <c r="J84" i="13"/>
  <c r="P84" i="13"/>
  <c r="F84" i="13"/>
  <c r="L84" i="13"/>
  <c r="G84" i="13"/>
  <c r="M84" i="13"/>
  <c r="C84" i="13"/>
  <c r="F86" i="13"/>
  <c r="P86" i="13"/>
  <c r="G86" i="13"/>
  <c r="L86" i="13"/>
  <c r="C86" i="13"/>
  <c r="I86" i="13"/>
  <c r="M86" i="13"/>
  <c r="D86" i="13"/>
  <c r="J86" i="13"/>
  <c r="O86" i="13"/>
  <c r="C88" i="13"/>
  <c r="G88" i="13"/>
  <c r="M88" i="13"/>
  <c r="D88" i="13"/>
  <c r="I88" i="13"/>
  <c r="O88" i="13"/>
  <c r="J88" i="13"/>
  <c r="P88" i="13"/>
  <c r="L88" i="13"/>
  <c r="F88" i="13"/>
  <c r="D90" i="13"/>
  <c r="J90" i="13"/>
  <c r="O90" i="13"/>
  <c r="F90" i="13"/>
  <c r="P90" i="13"/>
  <c r="G90" i="13"/>
  <c r="L90" i="13"/>
  <c r="C90" i="13"/>
  <c r="I90" i="13"/>
  <c r="M90" i="13"/>
  <c r="F92" i="13"/>
  <c r="L92" i="13"/>
  <c r="C92" i="13"/>
  <c r="G92" i="13"/>
  <c r="M92" i="13"/>
  <c r="D92" i="13"/>
  <c r="I92" i="13"/>
  <c r="O92" i="13"/>
  <c r="P92" i="13"/>
  <c r="J92" i="13"/>
  <c r="C94" i="13"/>
  <c r="I94" i="13"/>
  <c r="M94" i="13"/>
  <c r="D94" i="13"/>
  <c r="J94" i="13"/>
  <c r="O94" i="13"/>
  <c r="F94" i="13"/>
  <c r="P94" i="13"/>
  <c r="G94" i="13"/>
  <c r="L94" i="13"/>
  <c r="J96" i="13"/>
  <c r="P96" i="13"/>
  <c r="F96" i="13"/>
  <c r="L96" i="13"/>
  <c r="C96" i="13"/>
  <c r="G96" i="13"/>
  <c r="M96" i="13"/>
  <c r="D96" i="13"/>
  <c r="I96" i="13"/>
  <c r="O96" i="13"/>
  <c r="G98" i="13"/>
  <c r="L98" i="13"/>
  <c r="C98" i="13"/>
  <c r="I98" i="13"/>
  <c r="M98" i="13"/>
  <c r="D98" i="13"/>
  <c r="J98" i="13"/>
  <c r="O98" i="13"/>
  <c r="P98" i="13"/>
  <c r="F98" i="13"/>
  <c r="D100" i="13"/>
  <c r="I100" i="13"/>
  <c r="O100" i="13"/>
  <c r="J100" i="13"/>
  <c r="P100" i="13"/>
  <c r="F100" i="13"/>
  <c r="L100" i="13"/>
  <c r="C100" i="13"/>
  <c r="G100" i="13"/>
  <c r="M100" i="13"/>
  <c r="F102" i="13"/>
  <c r="P102" i="13"/>
  <c r="G102" i="13"/>
  <c r="L102" i="13"/>
  <c r="C102" i="13"/>
  <c r="I102" i="13"/>
  <c r="M102" i="13"/>
  <c r="O102" i="13"/>
  <c r="D102" i="13"/>
  <c r="J102" i="13"/>
  <c r="C104" i="13"/>
  <c r="G104" i="13"/>
  <c r="M104" i="13"/>
  <c r="D104" i="13"/>
  <c r="I104" i="13"/>
  <c r="O104" i="13"/>
  <c r="J104" i="13"/>
  <c r="P104" i="13"/>
  <c r="F104" i="13"/>
  <c r="L104" i="13"/>
  <c r="D106" i="13"/>
  <c r="J106" i="13"/>
  <c r="O106" i="13"/>
  <c r="F106" i="13"/>
  <c r="P106" i="13"/>
  <c r="G106" i="13"/>
  <c r="L106" i="13"/>
  <c r="C106" i="13"/>
  <c r="I106" i="13"/>
  <c r="M106" i="13"/>
  <c r="F108" i="13"/>
  <c r="L108" i="13"/>
  <c r="C108" i="13"/>
  <c r="G108" i="13"/>
  <c r="M108" i="13"/>
  <c r="D108" i="13"/>
  <c r="I108" i="13"/>
  <c r="O108" i="13"/>
  <c r="J108" i="13"/>
  <c r="P108" i="13"/>
  <c r="C110" i="13"/>
  <c r="I110" i="13"/>
  <c r="M110" i="13"/>
  <c r="D110" i="13"/>
  <c r="J110" i="13"/>
  <c r="O110" i="13"/>
  <c r="F110" i="13"/>
  <c r="P110" i="13"/>
  <c r="G110" i="13"/>
  <c r="L110" i="13"/>
  <c r="J112" i="13"/>
  <c r="P112" i="13"/>
  <c r="F112" i="13"/>
  <c r="L112" i="13"/>
  <c r="C112" i="13"/>
  <c r="G112" i="13"/>
  <c r="M112" i="13"/>
  <c r="O112" i="13"/>
  <c r="D112" i="13"/>
  <c r="I112" i="13"/>
  <c r="G114" i="13"/>
  <c r="L114" i="13"/>
  <c r="C114" i="13"/>
  <c r="I114" i="13"/>
  <c r="M114" i="13"/>
  <c r="D114" i="13"/>
  <c r="J114" i="13"/>
  <c r="O114" i="13"/>
  <c r="F114" i="13"/>
  <c r="P114" i="13"/>
  <c r="D116" i="13"/>
  <c r="I116" i="13"/>
  <c r="O116" i="13"/>
  <c r="J116" i="13"/>
  <c r="P116" i="13"/>
  <c r="F116" i="13"/>
  <c r="L116" i="13"/>
  <c r="C116" i="13"/>
  <c r="G116" i="13"/>
  <c r="M116" i="13"/>
  <c r="F118" i="13"/>
  <c r="P118" i="13"/>
  <c r="G118" i="13"/>
  <c r="L118" i="13"/>
  <c r="C118" i="13"/>
  <c r="I118" i="13"/>
  <c r="M118" i="13"/>
  <c r="J118" i="13"/>
  <c r="O118" i="13"/>
  <c r="D118" i="13"/>
  <c r="C120" i="13"/>
  <c r="G120" i="13"/>
  <c r="M120" i="13"/>
  <c r="D120" i="13"/>
  <c r="I120" i="13"/>
  <c r="O120" i="13"/>
  <c r="J120" i="13"/>
  <c r="P120" i="13"/>
  <c r="F120" i="13"/>
  <c r="L120" i="13"/>
  <c r="D122" i="13"/>
  <c r="J122" i="13"/>
  <c r="O122" i="13"/>
  <c r="F122" i="13"/>
  <c r="P122" i="13"/>
  <c r="G122" i="13"/>
  <c r="L122" i="13"/>
  <c r="M122" i="13"/>
  <c r="C122" i="13"/>
  <c r="E122" i="13" s="1"/>
  <c r="I122" i="13"/>
  <c r="F124" i="13"/>
  <c r="L124" i="13"/>
  <c r="C124" i="13"/>
  <c r="G124" i="13"/>
  <c r="M124" i="13"/>
  <c r="D124" i="13"/>
  <c r="I124" i="13"/>
  <c r="O124" i="13"/>
  <c r="J124" i="13"/>
  <c r="P124" i="13"/>
  <c r="C126" i="13"/>
  <c r="I126" i="13"/>
  <c r="M126" i="13"/>
  <c r="D126" i="13"/>
  <c r="J126" i="13"/>
  <c r="O126" i="13"/>
  <c r="F126" i="13"/>
  <c r="P126" i="13"/>
  <c r="G126" i="13"/>
  <c r="L126" i="13"/>
  <c r="J128" i="13"/>
  <c r="P128" i="13"/>
  <c r="F128" i="13"/>
  <c r="L128" i="13"/>
  <c r="C128" i="13"/>
  <c r="G128" i="13"/>
  <c r="M128" i="13"/>
  <c r="I128" i="13"/>
  <c r="O128" i="13"/>
  <c r="D128" i="13"/>
  <c r="C130" i="13"/>
  <c r="I130" i="13"/>
  <c r="M130" i="13"/>
  <c r="J130" i="13"/>
  <c r="P130" i="13"/>
  <c r="D130" i="13"/>
  <c r="F130" i="13"/>
  <c r="L130" i="13"/>
  <c r="G130" i="13"/>
  <c r="O130" i="13"/>
  <c r="J132" i="13"/>
  <c r="P132" i="13"/>
  <c r="F132" i="13"/>
  <c r="L132" i="13"/>
  <c r="C132" i="13"/>
  <c r="G132" i="13"/>
  <c r="M132" i="13"/>
  <c r="O132" i="13"/>
  <c r="D132" i="13"/>
  <c r="E132" i="13" s="1"/>
  <c r="I132" i="13"/>
  <c r="G134" i="13"/>
  <c r="L134" i="13"/>
  <c r="C134" i="13"/>
  <c r="I134" i="13"/>
  <c r="M134" i="13"/>
  <c r="D134" i="13"/>
  <c r="J134" i="13"/>
  <c r="O134" i="13"/>
  <c r="F134" i="13"/>
  <c r="P134" i="13"/>
  <c r="D136" i="13"/>
  <c r="I136" i="13"/>
  <c r="O136" i="13"/>
  <c r="J136" i="13"/>
  <c r="P136" i="13"/>
  <c r="F136" i="13"/>
  <c r="L136" i="13"/>
  <c r="C136" i="13"/>
  <c r="G136" i="13"/>
  <c r="M136" i="13"/>
  <c r="F138" i="13"/>
  <c r="P138" i="13"/>
  <c r="G138" i="13"/>
  <c r="L138" i="13"/>
  <c r="C138" i="13"/>
  <c r="I138" i="13"/>
  <c r="M138" i="13"/>
  <c r="J138" i="13"/>
  <c r="O138" i="13"/>
  <c r="D138" i="13"/>
  <c r="C140" i="13"/>
  <c r="G140" i="13"/>
  <c r="M140" i="13"/>
  <c r="D140" i="13"/>
  <c r="I140" i="13"/>
  <c r="O140" i="13"/>
  <c r="J140" i="13"/>
  <c r="P140" i="13"/>
  <c r="F140" i="13"/>
  <c r="L140" i="13"/>
  <c r="D142" i="13"/>
  <c r="J142" i="13"/>
  <c r="P142" i="13"/>
  <c r="F142" i="13"/>
  <c r="L142" i="13"/>
  <c r="G142" i="13"/>
  <c r="M142" i="13"/>
  <c r="O142" i="13"/>
  <c r="C142" i="13"/>
  <c r="I142" i="13"/>
  <c r="F144" i="13"/>
  <c r="L144" i="13"/>
  <c r="C144" i="13"/>
  <c r="G144" i="13"/>
  <c r="M144" i="13"/>
  <c r="D144" i="13"/>
  <c r="I144" i="13"/>
  <c r="O144" i="13"/>
  <c r="J144" i="13"/>
  <c r="P144" i="13"/>
  <c r="C146" i="13"/>
  <c r="I146" i="13"/>
  <c r="M146" i="13"/>
  <c r="D146" i="13"/>
  <c r="J146" i="13"/>
  <c r="O146" i="13"/>
  <c r="F146" i="13"/>
  <c r="P146" i="13"/>
  <c r="G146" i="13"/>
  <c r="L146" i="13"/>
  <c r="J148" i="13"/>
  <c r="P148" i="13"/>
  <c r="F148" i="13"/>
  <c r="L148" i="13"/>
  <c r="C148" i="13"/>
  <c r="G148" i="13"/>
  <c r="M148" i="13"/>
  <c r="I148" i="13"/>
  <c r="O148" i="13"/>
  <c r="D148" i="13"/>
  <c r="G150" i="13"/>
  <c r="L150" i="13"/>
  <c r="C150" i="13"/>
  <c r="I150" i="13"/>
  <c r="M150" i="13"/>
  <c r="D150" i="13"/>
  <c r="J150" i="13"/>
  <c r="O150" i="13"/>
  <c r="F150" i="13"/>
  <c r="P150" i="13"/>
  <c r="D152" i="13"/>
  <c r="I152" i="13"/>
  <c r="O152" i="13"/>
  <c r="J152" i="13"/>
  <c r="P152" i="13"/>
  <c r="F152" i="13"/>
  <c r="L152" i="13"/>
  <c r="M152" i="13"/>
  <c r="C152" i="13"/>
  <c r="G152" i="13"/>
  <c r="F154" i="13"/>
  <c r="P154" i="13"/>
  <c r="G154" i="13"/>
  <c r="L154" i="13"/>
  <c r="C154" i="13"/>
  <c r="I154" i="13"/>
  <c r="M154" i="13"/>
  <c r="D154" i="13"/>
  <c r="J154" i="13"/>
  <c r="O154" i="13"/>
  <c r="C156" i="13"/>
  <c r="G156" i="13"/>
  <c r="M156" i="13"/>
  <c r="D156" i="13"/>
  <c r="I156" i="13"/>
  <c r="O156" i="13"/>
  <c r="J156" i="13"/>
  <c r="P156" i="13"/>
  <c r="F156" i="13"/>
  <c r="L156" i="13"/>
  <c r="D158" i="13"/>
  <c r="J158" i="13"/>
  <c r="O158" i="13"/>
  <c r="F158" i="13"/>
  <c r="P158" i="13"/>
  <c r="G158" i="13"/>
  <c r="L158" i="13"/>
  <c r="I158" i="13"/>
  <c r="M158" i="13"/>
  <c r="C158" i="13"/>
  <c r="F160" i="13"/>
  <c r="L160" i="13"/>
  <c r="C160" i="13"/>
  <c r="G160" i="13"/>
  <c r="M160" i="13"/>
  <c r="D160" i="13"/>
  <c r="I160" i="13"/>
  <c r="O160" i="13"/>
  <c r="J160" i="13"/>
  <c r="P160" i="13"/>
  <c r="C162" i="13"/>
  <c r="I162" i="13"/>
  <c r="M162" i="13"/>
  <c r="D162" i="13"/>
  <c r="J162" i="13"/>
  <c r="O162" i="13"/>
  <c r="F162" i="13"/>
  <c r="P162" i="13"/>
  <c r="L162" i="13"/>
  <c r="G162" i="13"/>
  <c r="J164" i="13"/>
  <c r="P164" i="13"/>
  <c r="F164" i="13"/>
  <c r="L164" i="13"/>
  <c r="C164" i="13"/>
  <c r="G164" i="13"/>
  <c r="M164" i="13"/>
  <c r="D164" i="13"/>
  <c r="I164" i="13"/>
  <c r="O164" i="13"/>
  <c r="G166" i="13"/>
  <c r="L166" i="13"/>
  <c r="C166" i="13"/>
  <c r="I166" i="13"/>
  <c r="M166" i="13"/>
  <c r="D166" i="13"/>
  <c r="J166" i="13"/>
  <c r="O166" i="13"/>
  <c r="P166" i="13"/>
  <c r="F166" i="13"/>
  <c r="D168" i="13"/>
  <c r="I168" i="13"/>
  <c r="O168" i="13"/>
  <c r="J168" i="13"/>
  <c r="P168" i="13"/>
  <c r="F168" i="13"/>
  <c r="L168" i="13"/>
  <c r="G168" i="13"/>
  <c r="M168" i="13"/>
  <c r="C168" i="13"/>
  <c r="F170" i="13"/>
  <c r="P170" i="13"/>
  <c r="G170" i="13"/>
  <c r="L170" i="13"/>
  <c r="C170" i="13"/>
  <c r="I170" i="13"/>
  <c r="M170" i="13"/>
  <c r="D170" i="13"/>
  <c r="J170" i="13"/>
  <c r="O170" i="13"/>
  <c r="C172" i="13"/>
  <c r="G172" i="13"/>
  <c r="M172" i="13"/>
  <c r="D172" i="13"/>
  <c r="I172" i="13"/>
  <c r="O172" i="13"/>
  <c r="J172" i="13"/>
  <c r="P172" i="13"/>
  <c r="L172" i="13"/>
  <c r="F172" i="13"/>
  <c r="D174" i="13"/>
  <c r="J174" i="13"/>
  <c r="O174" i="13"/>
  <c r="F174" i="13"/>
  <c r="P174" i="13"/>
  <c r="G174" i="13"/>
  <c r="L174" i="13"/>
  <c r="C174" i="13"/>
  <c r="I174" i="13"/>
  <c r="M174" i="13"/>
  <c r="C176" i="13"/>
  <c r="D176" i="13"/>
  <c r="I176" i="13"/>
  <c r="O176" i="13"/>
  <c r="J176" i="13"/>
  <c r="P176" i="13"/>
  <c r="F176" i="13"/>
  <c r="L176" i="13"/>
  <c r="M176" i="13"/>
  <c r="G176" i="13"/>
  <c r="F178" i="13"/>
  <c r="P178" i="13"/>
  <c r="G178" i="13"/>
  <c r="L178" i="13"/>
  <c r="C178" i="13"/>
  <c r="I178" i="13"/>
  <c r="M178" i="13"/>
  <c r="D178" i="13"/>
  <c r="J178" i="13"/>
  <c r="O178" i="13"/>
  <c r="C180" i="13"/>
  <c r="G180" i="13"/>
  <c r="M180" i="13"/>
  <c r="D180" i="13"/>
  <c r="I180" i="13"/>
  <c r="O180" i="13"/>
  <c r="J180" i="13"/>
  <c r="P180" i="13"/>
  <c r="F180" i="13"/>
  <c r="L180" i="13"/>
  <c r="D182" i="13"/>
  <c r="J182" i="13"/>
  <c r="O182" i="13"/>
  <c r="F182" i="13"/>
  <c r="P182" i="13"/>
  <c r="G182" i="13"/>
  <c r="L182" i="13"/>
  <c r="I182" i="13"/>
  <c r="M182" i="13"/>
  <c r="C182" i="13"/>
  <c r="F184" i="13"/>
  <c r="L184" i="13"/>
  <c r="C184" i="13"/>
  <c r="G184" i="13"/>
  <c r="M184" i="13"/>
  <c r="D184" i="13"/>
  <c r="I184" i="13"/>
  <c r="O184" i="13"/>
  <c r="J184" i="13"/>
  <c r="P184" i="13"/>
  <c r="C186" i="13"/>
  <c r="I186" i="13"/>
  <c r="M186" i="13"/>
  <c r="D186" i="13"/>
  <c r="J186" i="13"/>
  <c r="O186" i="13"/>
  <c r="F186" i="13"/>
  <c r="P186" i="13"/>
  <c r="L186" i="13"/>
  <c r="G186" i="13"/>
  <c r="J188" i="13"/>
  <c r="P188" i="13"/>
  <c r="F188" i="13"/>
  <c r="L188" i="13"/>
  <c r="C188" i="13"/>
  <c r="G188" i="13"/>
  <c r="M188" i="13"/>
  <c r="D188" i="13"/>
  <c r="I188" i="13"/>
  <c r="O188" i="13"/>
  <c r="G190" i="13"/>
  <c r="L190" i="13"/>
  <c r="C190" i="13"/>
  <c r="I190" i="13"/>
  <c r="M190" i="13"/>
  <c r="D190" i="13"/>
  <c r="J190" i="13"/>
  <c r="O190" i="13"/>
  <c r="P190" i="13"/>
  <c r="F190" i="13"/>
  <c r="D192" i="13"/>
  <c r="I192" i="13"/>
  <c r="O192" i="13"/>
  <c r="J192" i="13"/>
  <c r="P192" i="13"/>
  <c r="F192" i="13"/>
  <c r="L192" i="13"/>
  <c r="G192" i="13"/>
  <c r="M192" i="13"/>
  <c r="C192" i="13"/>
  <c r="F194" i="13"/>
  <c r="P194" i="13"/>
  <c r="G194" i="13"/>
  <c r="L194" i="13"/>
  <c r="C194" i="13"/>
  <c r="I194" i="13"/>
  <c r="M194" i="13"/>
  <c r="D194" i="13"/>
  <c r="J194" i="13"/>
  <c r="O194" i="13"/>
  <c r="Q194" i="13" s="1"/>
  <c r="C196" i="13"/>
  <c r="G196" i="13"/>
  <c r="M196" i="13"/>
  <c r="D196" i="13"/>
  <c r="I196" i="13"/>
  <c r="O196" i="13"/>
  <c r="J196" i="13"/>
  <c r="P196" i="13"/>
  <c r="L196" i="13"/>
  <c r="F196" i="13"/>
  <c r="D198" i="13"/>
  <c r="J198" i="13"/>
  <c r="O198" i="13"/>
  <c r="F198" i="13"/>
  <c r="P198" i="13"/>
  <c r="G198" i="13"/>
  <c r="L198" i="13"/>
  <c r="C198" i="13"/>
  <c r="I198" i="13"/>
  <c r="M198" i="13"/>
  <c r="F200" i="13"/>
  <c r="L200" i="13"/>
  <c r="C200" i="13"/>
  <c r="G200" i="13"/>
  <c r="M200" i="13"/>
  <c r="D200" i="13"/>
  <c r="I200" i="13"/>
  <c r="O200" i="13"/>
  <c r="P200" i="13"/>
  <c r="J200" i="13"/>
  <c r="C202" i="13"/>
  <c r="I202" i="13"/>
  <c r="M202" i="13"/>
  <c r="D202" i="13"/>
  <c r="J202" i="13"/>
  <c r="O202" i="13"/>
  <c r="F202" i="13"/>
  <c r="P202" i="13"/>
  <c r="G202" i="13"/>
  <c r="L202" i="13"/>
  <c r="J204" i="13"/>
  <c r="P204" i="13"/>
  <c r="F204" i="13"/>
  <c r="L204" i="13"/>
  <c r="C204" i="13"/>
  <c r="G204" i="13"/>
  <c r="M204" i="13"/>
  <c r="D204" i="13"/>
  <c r="I204" i="13"/>
  <c r="O204" i="13"/>
  <c r="G206" i="13"/>
  <c r="L206" i="13"/>
  <c r="C206" i="13"/>
  <c r="I206" i="13"/>
  <c r="M206" i="13"/>
  <c r="D206" i="13"/>
  <c r="J206" i="13"/>
  <c r="O206" i="13"/>
  <c r="P206" i="13"/>
  <c r="F206" i="13"/>
  <c r="D208" i="13"/>
  <c r="I208" i="13"/>
  <c r="O208" i="13"/>
  <c r="J208" i="13"/>
  <c r="P208" i="13"/>
  <c r="F208" i="13"/>
  <c r="L208" i="13"/>
  <c r="C208" i="13"/>
  <c r="G208" i="13"/>
  <c r="M208" i="13"/>
  <c r="F210" i="13"/>
  <c r="L210" i="13"/>
  <c r="G210" i="13"/>
  <c r="M210" i="13"/>
  <c r="C210" i="13"/>
  <c r="I210" i="13"/>
  <c r="O210" i="13"/>
  <c r="P210" i="13"/>
  <c r="D210" i="13"/>
  <c r="J210" i="13"/>
  <c r="C212" i="13"/>
  <c r="I212" i="13"/>
  <c r="M212" i="13"/>
  <c r="D212" i="13"/>
  <c r="J212" i="13"/>
  <c r="O212" i="13"/>
  <c r="F212" i="13"/>
  <c r="P212" i="13"/>
  <c r="G212" i="13"/>
  <c r="L212" i="13"/>
  <c r="J214" i="13"/>
  <c r="O214" i="13"/>
  <c r="F214" i="13"/>
  <c r="P214" i="13"/>
  <c r="C214" i="13"/>
  <c r="G214" i="13"/>
  <c r="L214" i="13"/>
  <c r="D214" i="13"/>
  <c r="I214" i="13"/>
  <c r="M214" i="13"/>
  <c r="F216" i="13"/>
  <c r="L216" i="13"/>
  <c r="P216" i="13"/>
  <c r="G216" i="13"/>
  <c r="M216" i="13"/>
  <c r="C216" i="13"/>
  <c r="I216" i="13"/>
  <c r="J216" i="13"/>
  <c r="O216" i="13"/>
  <c r="D216" i="13"/>
  <c r="E216" i="13" s="1"/>
  <c r="C218" i="13"/>
  <c r="M218" i="13"/>
  <c r="G218" i="13"/>
  <c r="O218" i="13"/>
  <c r="I218" i="13"/>
  <c r="P218" i="13"/>
  <c r="D218" i="13"/>
  <c r="J218" i="13"/>
  <c r="F218" i="13"/>
  <c r="L218" i="13"/>
  <c r="N218" i="13" s="1"/>
  <c r="D220" i="13"/>
  <c r="J220" i="13"/>
  <c r="O220" i="13"/>
  <c r="F220" i="13"/>
  <c r="M220" i="13"/>
  <c r="G220" i="13"/>
  <c r="I220" i="13"/>
  <c r="P220" i="13"/>
  <c r="C220" i="13"/>
  <c r="L220" i="13"/>
  <c r="F222" i="13"/>
  <c r="J222" i="13"/>
  <c r="P222" i="13"/>
  <c r="G222" i="13"/>
  <c r="L222" i="13"/>
  <c r="C222" i="13"/>
  <c r="M222" i="13"/>
  <c r="D222" i="13"/>
  <c r="I222" i="13"/>
  <c r="O222" i="13"/>
  <c r="G224" i="13"/>
  <c r="M224" i="13"/>
  <c r="C224" i="13"/>
  <c r="I224" i="13"/>
  <c r="D224" i="13"/>
  <c r="J224" i="13"/>
  <c r="O224" i="13"/>
  <c r="L224" i="13"/>
  <c r="P224" i="13"/>
  <c r="F224" i="13"/>
  <c r="D226" i="13"/>
  <c r="I226" i="13"/>
  <c r="O226" i="13"/>
  <c r="F226" i="13"/>
  <c r="J226" i="13"/>
  <c r="P226" i="13"/>
  <c r="G226" i="13"/>
  <c r="L226" i="13"/>
  <c r="C226" i="13"/>
  <c r="M226" i="13"/>
  <c r="F228" i="13"/>
  <c r="L228" i="13"/>
  <c r="P228" i="13"/>
  <c r="G228" i="13"/>
  <c r="M228" i="13"/>
  <c r="C228" i="13"/>
  <c r="I228" i="13"/>
  <c r="O228" i="13"/>
  <c r="D228" i="13"/>
  <c r="J228" i="13"/>
  <c r="C230" i="13"/>
  <c r="M230" i="13"/>
  <c r="D230" i="13"/>
  <c r="I230" i="13"/>
  <c r="O230" i="13"/>
  <c r="F230" i="13"/>
  <c r="J230" i="13"/>
  <c r="P230" i="13"/>
  <c r="G230" i="13"/>
  <c r="L230" i="13"/>
  <c r="D232" i="13"/>
  <c r="J232" i="13"/>
  <c r="O232" i="13"/>
  <c r="F232" i="13"/>
  <c r="L232" i="13"/>
  <c r="P232" i="13"/>
  <c r="G232" i="13"/>
  <c r="M232" i="13"/>
  <c r="C232" i="13"/>
  <c r="I232" i="13"/>
  <c r="G234" i="13"/>
  <c r="L234" i="13"/>
  <c r="C234" i="13"/>
  <c r="M234" i="13"/>
  <c r="D234" i="13"/>
  <c r="I234" i="13"/>
  <c r="O234" i="13"/>
  <c r="J234" i="13"/>
  <c r="P234" i="13"/>
  <c r="F234" i="13"/>
  <c r="C236" i="13"/>
  <c r="I236" i="13"/>
  <c r="D236" i="13"/>
  <c r="J236" i="13"/>
  <c r="O236" i="13"/>
  <c r="F236" i="13"/>
  <c r="L236" i="13"/>
  <c r="P236" i="13"/>
  <c r="G236" i="13"/>
  <c r="M236" i="13"/>
  <c r="F238" i="13"/>
  <c r="J238" i="13"/>
  <c r="P238" i="13"/>
  <c r="G238" i="13"/>
  <c r="L238" i="13"/>
  <c r="C238" i="13"/>
  <c r="M238" i="13"/>
  <c r="O238" i="13"/>
  <c r="D238" i="13"/>
  <c r="I238" i="13"/>
  <c r="G240" i="13"/>
  <c r="M240" i="13"/>
  <c r="C240" i="13"/>
  <c r="I240" i="13"/>
  <c r="D240" i="13"/>
  <c r="J240" i="13"/>
  <c r="O240" i="13"/>
  <c r="F240" i="13"/>
  <c r="L240" i="13"/>
  <c r="P240" i="13"/>
  <c r="D242" i="13"/>
  <c r="I242" i="13"/>
  <c r="O242" i="13"/>
  <c r="F242" i="13"/>
  <c r="J242" i="13"/>
  <c r="P242" i="13"/>
  <c r="G242" i="13"/>
  <c r="L242" i="13"/>
  <c r="C242" i="13"/>
  <c r="M242" i="13"/>
  <c r="F244" i="13"/>
  <c r="L244" i="13"/>
  <c r="P244" i="13"/>
  <c r="G244" i="13"/>
  <c r="M244" i="13"/>
  <c r="C244" i="13"/>
  <c r="I244" i="13"/>
  <c r="J244" i="13"/>
  <c r="O244" i="13"/>
  <c r="D244" i="13"/>
  <c r="C246" i="13"/>
  <c r="M246" i="13"/>
  <c r="D246" i="13"/>
  <c r="I246" i="13"/>
  <c r="O246" i="13"/>
  <c r="F246" i="13"/>
  <c r="J246" i="13"/>
  <c r="P246" i="13"/>
  <c r="G246" i="13"/>
  <c r="L246" i="13"/>
  <c r="D248" i="13"/>
  <c r="J248" i="13"/>
  <c r="O248" i="13"/>
  <c r="F248" i="13"/>
  <c r="L248" i="13"/>
  <c r="P248" i="13"/>
  <c r="G248" i="13"/>
  <c r="M248" i="13"/>
  <c r="C248" i="13"/>
  <c r="I248" i="13"/>
  <c r="G250" i="13"/>
  <c r="L250" i="13"/>
  <c r="C250" i="13"/>
  <c r="M250" i="13"/>
  <c r="D250" i="13"/>
  <c r="I250" i="13"/>
  <c r="O250" i="13"/>
  <c r="F250" i="13"/>
  <c r="J250" i="13"/>
  <c r="P250" i="13"/>
  <c r="C252" i="13"/>
  <c r="I252" i="13"/>
  <c r="D252" i="13"/>
  <c r="J252" i="13"/>
  <c r="O252" i="13"/>
  <c r="F252" i="13"/>
  <c r="L252" i="13"/>
  <c r="P252" i="13"/>
  <c r="G252" i="13"/>
  <c r="M252" i="13"/>
  <c r="F254" i="13"/>
  <c r="J254" i="13"/>
  <c r="P254" i="13"/>
  <c r="G254" i="13"/>
  <c r="L254" i="13"/>
  <c r="C254" i="13"/>
  <c r="M254" i="13"/>
  <c r="I254" i="13"/>
  <c r="O254" i="13"/>
  <c r="D254" i="13"/>
  <c r="G256" i="13"/>
  <c r="M256" i="13"/>
  <c r="C256" i="13"/>
  <c r="I256" i="13"/>
  <c r="D256" i="13"/>
  <c r="J256" i="13"/>
  <c r="O256" i="13"/>
  <c r="F256" i="13"/>
  <c r="L256" i="13"/>
  <c r="P256" i="13"/>
  <c r="D258" i="13"/>
  <c r="I258" i="13"/>
  <c r="O258" i="13"/>
  <c r="F258" i="13"/>
  <c r="J258" i="13"/>
  <c r="P258" i="13"/>
  <c r="G258" i="13"/>
  <c r="L258" i="13"/>
  <c r="M258" i="13"/>
  <c r="C258" i="13"/>
  <c r="F260" i="13"/>
  <c r="L260" i="13"/>
  <c r="P260" i="13"/>
  <c r="G260" i="13"/>
  <c r="M260" i="13"/>
  <c r="C260" i="13"/>
  <c r="I260" i="13"/>
  <c r="D260" i="13"/>
  <c r="J260" i="13"/>
  <c r="O260" i="13"/>
  <c r="C262" i="13"/>
  <c r="M262" i="13"/>
  <c r="D262" i="13"/>
  <c r="I262" i="13"/>
  <c r="O262" i="13"/>
  <c r="F262" i="13"/>
  <c r="J262" i="13"/>
  <c r="P262" i="13"/>
  <c r="G262" i="13"/>
  <c r="L262" i="13"/>
  <c r="D264" i="13"/>
  <c r="J264" i="13"/>
  <c r="O264" i="13"/>
  <c r="F264" i="13"/>
  <c r="L264" i="13"/>
  <c r="P264" i="13"/>
  <c r="G264" i="13"/>
  <c r="M264" i="13"/>
  <c r="I264" i="13"/>
  <c r="C264" i="13"/>
  <c r="G266" i="13"/>
  <c r="L266" i="13"/>
  <c r="C266" i="13"/>
  <c r="M266" i="13"/>
  <c r="D266" i="13"/>
  <c r="I266" i="13"/>
  <c r="O266" i="13"/>
  <c r="F266" i="13"/>
  <c r="J266" i="13"/>
  <c r="P266" i="13"/>
  <c r="C268" i="13"/>
  <c r="I268" i="13"/>
  <c r="D268" i="13"/>
  <c r="J268" i="13"/>
  <c r="O268" i="13"/>
  <c r="F268" i="13"/>
  <c r="L268" i="13"/>
  <c r="P268" i="13"/>
  <c r="M268" i="13"/>
  <c r="G268" i="13"/>
  <c r="F270" i="13"/>
  <c r="J270" i="13"/>
  <c r="P270" i="13"/>
  <c r="G270" i="13"/>
  <c r="L270" i="13"/>
  <c r="C270" i="13"/>
  <c r="M270" i="13"/>
  <c r="D270" i="13"/>
  <c r="I270" i="13"/>
  <c r="O270" i="13"/>
  <c r="G272" i="13"/>
  <c r="M272" i="13"/>
  <c r="C272" i="13"/>
  <c r="I272" i="13"/>
  <c r="D272" i="13"/>
  <c r="J272" i="13"/>
  <c r="O272" i="13"/>
  <c r="P272" i="13"/>
  <c r="F272" i="13"/>
  <c r="H272" i="13" s="1"/>
  <c r="L272" i="13"/>
  <c r="D274" i="13"/>
  <c r="I274" i="13"/>
  <c r="O274" i="13"/>
  <c r="F274" i="13"/>
  <c r="J274" i="13"/>
  <c r="P274" i="13"/>
  <c r="G274" i="13"/>
  <c r="L274" i="13"/>
  <c r="M274" i="13"/>
  <c r="C274" i="13"/>
  <c r="F276" i="13"/>
  <c r="L276" i="13"/>
  <c r="P276" i="13"/>
  <c r="G276" i="13"/>
  <c r="M276" i="13"/>
  <c r="C276" i="13"/>
  <c r="I276" i="13"/>
  <c r="D276" i="13"/>
  <c r="J276" i="13"/>
  <c r="O276" i="13"/>
  <c r="C278" i="13"/>
  <c r="M278" i="13"/>
  <c r="D278" i="13"/>
  <c r="I278" i="13"/>
  <c r="O278" i="13"/>
  <c r="F278" i="13"/>
  <c r="J278" i="13"/>
  <c r="P278" i="13"/>
  <c r="L278" i="13"/>
  <c r="G278" i="13"/>
  <c r="D280" i="13"/>
  <c r="J280" i="13"/>
  <c r="O280" i="13"/>
  <c r="F280" i="13"/>
  <c r="L280" i="13"/>
  <c r="P280" i="13"/>
  <c r="G280" i="13"/>
  <c r="M280" i="13"/>
  <c r="C280" i="13"/>
  <c r="I280" i="13"/>
  <c r="G282" i="13"/>
  <c r="L282" i="13"/>
  <c r="C282" i="13"/>
  <c r="M282" i="13"/>
  <c r="D282" i="13"/>
  <c r="I282" i="13"/>
  <c r="O282" i="13"/>
  <c r="P282" i="13"/>
  <c r="F282" i="13"/>
  <c r="J282" i="13"/>
  <c r="C284" i="13"/>
  <c r="I284" i="13"/>
  <c r="D284" i="13"/>
  <c r="J284" i="13"/>
  <c r="O284" i="13"/>
  <c r="F284" i="13"/>
  <c r="L284" i="13"/>
  <c r="P284" i="13"/>
  <c r="G284" i="13"/>
  <c r="M284" i="13"/>
  <c r="F286" i="13"/>
  <c r="J286" i="13"/>
  <c r="P286" i="13"/>
  <c r="G286" i="13"/>
  <c r="L286" i="13"/>
  <c r="C286" i="13"/>
  <c r="M286" i="13"/>
  <c r="D286" i="13"/>
  <c r="I286" i="13"/>
  <c r="O286" i="13"/>
  <c r="G288" i="13"/>
  <c r="M288" i="13"/>
  <c r="C288" i="13"/>
  <c r="I288" i="13"/>
  <c r="D288" i="13"/>
  <c r="J288" i="13"/>
  <c r="O288" i="13"/>
  <c r="L288" i="13"/>
  <c r="P288" i="13"/>
  <c r="F288" i="13"/>
  <c r="D290" i="13"/>
  <c r="I290" i="13"/>
  <c r="O290" i="13"/>
  <c r="F290" i="13"/>
  <c r="J290" i="13"/>
  <c r="P290" i="13"/>
  <c r="G290" i="13"/>
  <c r="L290" i="13"/>
  <c r="C290" i="13"/>
  <c r="M290" i="13"/>
  <c r="F292" i="13"/>
  <c r="L292" i="13"/>
  <c r="P292" i="13"/>
  <c r="G292" i="13"/>
  <c r="M292" i="13"/>
  <c r="C292" i="13"/>
  <c r="I292" i="13"/>
  <c r="O292" i="13"/>
  <c r="D292" i="13"/>
  <c r="J292" i="13"/>
  <c r="C294" i="13"/>
  <c r="M294" i="13"/>
  <c r="D294" i="13"/>
  <c r="I294" i="13"/>
  <c r="O294" i="13"/>
  <c r="F294" i="13"/>
  <c r="J294" i="13"/>
  <c r="P294" i="13"/>
  <c r="G294" i="13"/>
  <c r="L294" i="13"/>
  <c r="D296" i="13"/>
  <c r="J296" i="13"/>
  <c r="O296" i="13"/>
  <c r="F296" i="13"/>
  <c r="L296" i="13"/>
  <c r="P296" i="13"/>
  <c r="G296" i="13"/>
  <c r="M296" i="13"/>
  <c r="C296" i="13"/>
  <c r="I296" i="13"/>
  <c r="G298" i="13"/>
  <c r="L298" i="13"/>
  <c r="C298" i="13"/>
  <c r="M298" i="13"/>
  <c r="D298" i="13"/>
  <c r="I298" i="13"/>
  <c r="O298" i="13"/>
  <c r="J298" i="13"/>
  <c r="P298" i="13"/>
  <c r="F298" i="13"/>
  <c r="C300" i="13"/>
  <c r="I300" i="13"/>
  <c r="D300" i="13"/>
  <c r="J300" i="13"/>
  <c r="O300" i="13"/>
  <c r="F300" i="13"/>
  <c r="L300" i="13"/>
  <c r="P300" i="13"/>
  <c r="G300" i="13"/>
  <c r="M300" i="13"/>
  <c r="F302" i="13"/>
  <c r="J302" i="13"/>
  <c r="P302" i="13"/>
  <c r="G302" i="13"/>
  <c r="L302" i="13"/>
  <c r="C302" i="13"/>
  <c r="M302" i="13"/>
  <c r="O302" i="13"/>
  <c r="D302" i="13"/>
  <c r="I302" i="13"/>
  <c r="G304" i="13"/>
  <c r="M304" i="13"/>
  <c r="C304" i="13"/>
  <c r="I304" i="13"/>
  <c r="D304" i="13"/>
  <c r="J304" i="13"/>
  <c r="O304" i="13"/>
  <c r="F304" i="13"/>
  <c r="L304" i="13"/>
  <c r="P304" i="13"/>
  <c r="D306" i="13"/>
  <c r="I306" i="13"/>
  <c r="O306" i="13"/>
  <c r="F306" i="13"/>
  <c r="J306" i="13"/>
  <c r="P306" i="13"/>
  <c r="G306" i="13"/>
  <c r="L306" i="13"/>
  <c r="C306" i="13"/>
  <c r="M306" i="13"/>
  <c r="F308" i="13"/>
  <c r="L308" i="13"/>
  <c r="P308" i="13"/>
  <c r="G308" i="13"/>
  <c r="M308" i="13"/>
  <c r="C308" i="13"/>
  <c r="I308" i="13"/>
  <c r="J308" i="13"/>
  <c r="O308" i="13"/>
  <c r="D308" i="13"/>
  <c r="C310" i="13"/>
  <c r="M310" i="13"/>
  <c r="D310" i="13"/>
  <c r="I310" i="13"/>
  <c r="O310" i="13"/>
  <c r="F310" i="13"/>
  <c r="J310" i="13"/>
  <c r="P310" i="13"/>
  <c r="G310" i="13"/>
  <c r="L310" i="13"/>
  <c r="D312" i="13"/>
  <c r="J312" i="13"/>
  <c r="O312" i="13"/>
  <c r="F312" i="13"/>
  <c r="L312" i="13"/>
  <c r="P312" i="13"/>
  <c r="G312" i="13"/>
  <c r="M312" i="13"/>
  <c r="C312" i="13"/>
  <c r="I312" i="13"/>
  <c r="G314" i="13"/>
  <c r="L314" i="13"/>
  <c r="P314" i="13"/>
  <c r="C314" i="13"/>
  <c r="M314" i="13"/>
  <c r="D314" i="13"/>
  <c r="I314" i="13"/>
  <c r="F314" i="13"/>
  <c r="J314" i="13"/>
  <c r="O314" i="13"/>
  <c r="C316" i="13"/>
  <c r="M316" i="13"/>
  <c r="D316" i="13"/>
  <c r="I316" i="13"/>
  <c r="O316" i="13"/>
  <c r="F316" i="13"/>
  <c r="J316" i="13"/>
  <c r="P316" i="13"/>
  <c r="G316" i="13"/>
  <c r="L316" i="13"/>
  <c r="D318" i="13"/>
  <c r="J318" i="13"/>
  <c r="P318" i="13"/>
  <c r="F318" i="13"/>
  <c r="L318" i="13"/>
  <c r="G318" i="13"/>
  <c r="M318" i="13"/>
  <c r="I318" i="13"/>
  <c r="O318" i="13"/>
  <c r="C318" i="13"/>
  <c r="G320" i="13"/>
  <c r="M320" i="13"/>
  <c r="C320" i="13"/>
  <c r="I320" i="13"/>
  <c r="D320" i="13"/>
  <c r="J320" i="13"/>
  <c r="O320" i="13"/>
  <c r="F320" i="13"/>
  <c r="L320" i="13"/>
  <c r="P320" i="13"/>
  <c r="D322" i="13"/>
  <c r="F322" i="13"/>
  <c r="J322" i="13"/>
  <c r="O322" i="13"/>
  <c r="G322" i="13"/>
  <c r="L322" i="13"/>
  <c r="P322" i="13"/>
  <c r="I322" i="13"/>
  <c r="M322" i="13"/>
  <c r="C322" i="13"/>
  <c r="G324" i="13"/>
  <c r="L324" i="13"/>
  <c r="D324" i="13"/>
  <c r="J324" i="13"/>
  <c r="F324" i="13"/>
  <c r="M324" i="13"/>
  <c r="O324" i="13"/>
  <c r="C324" i="13"/>
  <c r="I324" i="13"/>
  <c r="P324" i="13"/>
  <c r="F326" i="13"/>
  <c r="L326" i="13"/>
  <c r="G326" i="13"/>
  <c r="M326" i="13"/>
  <c r="C326" i="13"/>
  <c r="I326" i="13"/>
  <c r="O326" i="13"/>
  <c r="P326" i="13"/>
  <c r="D326" i="13"/>
  <c r="J326" i="13"/>
  <c r="C328" i="13"/>
  <c r="I328" i="13"/>
  <c r="D328" i="13"/>
  <c r="J328" i="13"/>
  <c r="O328" i="13"/>
  <c r="F328" i="13"/>
  <c r="L328" i="13"/>
  <c r="P328" i="13"/>
  <c r="G328" i="13"/>
  <c r="M328" i="13"/>
  <c r="F330" i="13"/>
  <c r="J330" i="13"/>
  <c r="O330" i="13"/>
  <c r="G330" i="13"/>
  <c r="L330" i="13"/>
  <c r="P330" i="13"/>
  <c r="C330" i="13"/>
  <c r="M330" i="13"/>
  <c r="D330" i="13"/>
  <c r="I330" i="13"/>
  <c r="G332" i="13"/>
  <c r="L332" i="13"/>
  <c r="C332" i="13"/>
  <c r="M332" i="13"/>
  <c r="D332" i="13"/>
  <c r="I332" i="13"/>
  <c r="O332" i="13"/>
  <c r="J332" i="13"/>
  <c r="P332" i="13"/>
  <c r="F332" i="13"/>
  <c r="C334" i="13"/>
  <c r="I334" i="13"/>
  <c r="O334" i="13"/>
  <c r="D334" i="13"/>
  <c r="J334" i="13"/>
  <c r="P334" i="13"/>
  <c r="F334" i="13"/>
  <c r="L334" i="13"/>
  <c r="G334" i="13"/>
  <c r="M334" i="13"/>
  <c r="F336" i="13"/>
  <c r="L336" i="13"/>
  <c r="P336" i="13"/>
  <c r="G336" i="13"/>
  <c r="M336" i="13"/>
  <c r="C336" i="13"/>
  <c r="I336" i="13"/>
  <c r="O336" i="13"/>
  <c r="D336" i="13"/>
  <c r="J336" i="13"/>
  <c r="C338" i="13"/>
  <c r="M338" i="13"/>
  <c r="D338" i="13"/>
  <c r="I338" i="13"/>
  <c r="F338" i="13"/>
  <c r="J338" i="13"/>
  <c r="O338" i="13"/>
  <c r="G338" i="13"/>
  <c r="L338" i="13"/>
  <c r="P338" i="13"/>
  <c r="D340" i="13"/>
  <c r="I340" i="13"/>
  <c r="O340" i="13"/>
  <c r="F340" i="13"/>
  <c r="J340" i="13"/>
  <c r="P340" i="13"/>
  <c r="G340" i="13"/>
  <c r="L340" i="13"/>
  <c r="C340" i="13"/>
  <c r="M340" i="13"/>
  <c r="F342" i="13"/>
  <c r="L342" i="13"/>
  <c r="G342" i="13"/>
  <c r="M342" i="13"/>
  <c r="C342" i="13"/>
  <c r="I342" i="13"/>
  <c r="O342" i="13"/>
  <c r="J342" i="13"/>
  <c r="P342" i="13"/>
  <c r="D342" i="13"/>
  <c r="C344" i="13"/>
  <c r="I344" i="13"/>
  <c r="D344" i="13"/>
  <c r="J344" i="13"/>
  <c r="O344" i="13"/>
  <c r="F344" i="13"/>
  <c r="L344" i="13"/>
  <c r="P344" i="13"/>
  <c r="G344" i="13"/>
  <c r="M344" i="13"/>
  <c r="F346" i="13"/>
  <c r="O346" i="13"/>
  <c r="G346" i="13"/>
  <c r="L346" i="13"/>
  <c r="P346" i="13"/>
  <c r="C346" i="13"/>
  <c r="I346" i="13"/>
  <c r="M346" i="13"/>
  <c r="D346" i="13"/>
  <c r="J346" i="13"/>
  <c r="D348" i="13"/>
  <c r="J348" i="13"/>
  <c r="P348" i="13"/>
  <c r="F348" i="13"/>
  <c r="L348" i="13"/>
  <c r="G348" i="13"/>
  <c r="M348" i="13"/>
  <c r="C348" i="13"/>
  <c r="I348" i="13"/>
  <c r="O348" i="13"/>
  <c r="F350" i="13"/>
  <c r="J350" i="13"/>
  <c r="O350" i="13"/>
  <c r="G350" i="13"/>
  <c r="P350" i="13"/>
  <c r="C350" i="13"/>
  <c r="L350" i="13"/>
  <c r="M350" i="13"/>
  <c r="D350" i="13"/>
  <c r="I350" i="13"/>
  <c r="D352" i="13"/>
  <c r="J352" i="13"/>
  <c r="F352" i="13"/>
  <c r="O352" i="13"/>
  <c r="G352" i="13"/>
  <c r="L352" i="13"/>
  <c r="P352" i="13"/>
  <c r="C352" i="13"/>
  <c r="I352" i="13"/>
  <c r="M352" i="13"/>
  <c r="D354" i="13"/>
  <c r="M354" i="13"/>
  <c r="I354" i="13"/>
  <c r="O354" i="13"/>
  <c r="F354" i="13"/>
  <c r="J354" i="13"/>
  <c r="P354" i="13"/>
  <c r="L354" i="13"/>
  <c r="C354" i="13"/>
  <c r="G354" i="13"/>
  <c r="G356" i="13"/>
  <c r="L356" i="13"/>
  <c r="P356" i="13"/>
  <c r="C356" i="13"/>
  <c r="I356" i="13"/>
  <c r="M356" i="13"/>
  <c r="D356" i="13"/>
  <c r="J356" i="13"/>
  <c r="F356" i="13"/>
  <c r="O356" i="13"/>
  <c r="F358" i="13"/>
  <c r="J358" i="13"/>
  <c r="P358" i="13"/>
  <c r="C358" i="13"/>
  <c r="G358" i="13"/>
  <c r="L358" i="13"/>
  <c r="D358" i="13"/>
  <c r="M358" i="13"/>
  <c r="I358" i="13"/>
  <c r="O358" i="13"/>
  <c r="D360" i="13"/>
  <c r="J360" i="13"/>
  <c r="F360" i="13"/>
  <c r="O360" i="13"/>
  <c r="G360" i="13"/>
  <c r="L360" i="13"/>
  <c r="P360" i="13"/>
  <c r="C360" i="13"/>
  <c r="I360" i="13"/>
  <c r="M360" i="13"/>
  <c r="D362" i="13"/>
  <c r="M362" i="13"/>
  <c r="I362" i="13"/>
  <c r="O362" i="13"/>
  <c r="F362" i="13"/>
  <c r="J362" i="13"/>
  <c r="P362" i="13"/>
  <c r="G362" i="13"/>
  <c r="L362" i="13"/>
  <c r="C362" i="13"/>
  <c r="C3" i="11"/>
  <c r="I3" i="11"/>
  <c r="O3" i="11"/>
  <c r="D230" i="11"/>
  <c r="E230" i="11" s="1"/>
  <c r="O228" i="11"/>
  <c r="F226" i="11"/>
  <c r="I222" i="11"/>
  <c r="L218" i="11"/>
  <c r="C216" i="11"/>
  <c r="F212" i="11"/>
  <c r="P210" i="11"/>
  <c r="Q210" i="11" s="1"/>
  <c r="I204" i="11"/>
  <c r="D200" i="11"/>
  <c r="M198" i="11"/>
  <c r="N198" i="11" s="1"/>
  <c r="I194" i="11"/>
  <c r="M188" i="11"/>
  <c r="N188" i="11" s="1"/>
  <c r="J184" i="11"/>
  <c r="F180" i="11"/>
  <c r="O178" i="11"/>
  <c r="J174" i="11"/>
  <c r="F170" i="11"/>
  <c r="O168" i="11"/>
  <c r="C166" i="11"/>
  <c r="D144" i="11"/>
  <c r="I138" i="11"/>
  <c r="M132" i="11"/>
  <c r="F104" i="11"/>
  <c r="O98" i="11"/>
  <c r="L88" i="11"/>
  <c r="C68" i="11"/>
  <c r="P62" i="11"/>
  <c r="Q62" i="11" s="1"/>
  <c r="L52" i="11"/>
  <c r="D42" i="11"/>
  <c r="E42" i="11" s="1"/>
  <c r="I36" i="11"/>
  <c r="D20" i="11"/>
  <c r="I14" i="11"/>
  <c r="M8" i="11"/>
  <c r="N8" i="11" s="1"/>
  <c r="L145" i="12"/>
  <c r="F5" i="11"/>
  <c r="P5" i="11"/>
  <c r="Q5" i="11" s="1"/>
  <c r="G5" i="11"/>
  <c r="L5" i="11"/>
  <c r="C5" i="11"/>
  <c r="I5" i="11"/>
  <c r="M5" i="11"/>
  <c r="D5" i="11"/>
  <c r="J5" i="11"/>
  <c r="C7" i="11"/>
  <c r="G7" i="11"/>
  <c r="M7" i="11"/>
  <c r="D7" i="11"/>
  <c r="I7" i="11"/>
  <c r="O7" i="11"/>
  <c r="J7" i="11"/>
  <c r="P7" i="11"/>
  <c r="L7" i="11"/>
  <c r="D9" i="11"/>
  <c r="J9" i="11"/>
  <c r="O9" i="11"/>
  <c r="F9" i="11"/>
  <c r="P9" i="11"/>
  <c r="G9" i="11"/>
  <c r="L9" i="11"/>
  <c r="C9" i="11"/>
  <c r="I9" i="11"/>
  <c r="M9" i="11"/>
  <c r="G11" i="11"/>
  <c r="L11" i="11"/>
  <c r="C11" i="11"/>
  <c r="I11" i="11"/>
  <c r="M11" i="11"/>
  <c r="D11" i="11"/>
  <c r="J11" i="11"/>
  <c r="O11" i="11"/>
  <c r="P11" i="11"/>
  <c r="F11" i="11"/>
  <c r="D13" i="11"/>
  <c r="I13" i="11"/>
  <c r="O13" i="11"/>
  <c r="J13" i="11"/>
  <c r="P13" i="11"/>
  <c r="F13" i="11"/>
  <c r="L13" i="11"/>
  <c r="G13" i="11"/>
  <c r="M13" i="11"/>
  <c r="F15" i="11"/>
  <c r="P15" i="11"/>
  <c r="Q15" i="11" s="1"/>
  <c r="G15" i="11"/>
  <c r="L15" i="11"/>
  <c r="C15" i="11"/>
  <c r="I15" i="11"/>
  <c r="M15" i="11"/>
  <c r="D15" i="11"/>
  <c r="J15" i="11"/>
  <c r="C17" i="11"/>
  <c r="G17" i="11"/>
  <c r="H17" i="11" s="1"/>
  <c r="M17" i="11"/>
  <c r="D17" i="11"/>
  <c r="I17" i="11"/>
  <c r="O17" i="11"/>
  <c r="J17" i="11"/>
  <c r="P17" i="11"/>
  <c r="L17" i="11"/>
  <c r="D19" i="11"/>
  <c r="J19" i="11"/>
  <c r="O19" i="11"/>
  <c r="F19" i="11"/>
  <c r="P19" i="11"/>
  <c r="G19" i="11"/>
  <c r="L19" i="11"/>
  <c r="C19" i="11"/>
  <c r="I19" i="11"/>
  <c r="M19" i="11"/>
  <c r="F21" i="11"/>
  <c r="L21" i="11"/>
  <c r="C21" i="11"/>
  <c r="G21" i="11"/>
  <c r="M21" i="11"/>
  <c r="D21" i="11"/>
  <c r="I21" i="11"/>
  <c r="K21" i="11" s="1"/>
  <c r="O21" i="11"/>
  <c r="P21" i="11"/>
  <c r="C23" i="11"/>
  <c r="I23" i="11"/>
  <c r="M23" i="11"/>
  <c r="D23" i="11"/>
  <c r="J23" i="11"/>
  <c r="O23" i="11"/>
  <c r="F23" i="11"/>
  <c r="P23" i="11"/>
  <c r="G23" i="11"/>
  <c r="L23" i="11"/>
  <c r="J25" i="11"/>
  <c r="P25" i="11"/>
  <c r="Q25" i="11" s="1"/>
  <c r="F25" i="11"/>
  <c r="L25" i="11"/>
  <c r="C25" i="11"/>
  <c r="G25" i="11"/>
  <c r="M25" i="11"/>
  <c r="D25" i="11"/>
  <c r="I25" i="11"/>
  <c r="G27" i="11"/>
  <c r="H27" i="11" s="1"/>
  <c r="L27" i="11"/>
  <c r="C27" i="11"/>
  <c r="I27" i="11"/>
  <c r="M27" i="11"/>
  <c r="D27" i="11"/>
  <c r="J27" i="11"/>
  <c r="O27" i="11"/>
  <c r="P27" i="11"/>
  <c r="D29" i="11"/>
  <c r="M29" i="11"/>
  <c r="I29" i="11"/>
  <c r="O29" i="11"/>
  <c r="F29" i="11"/>
  <c r="J29" i="11"/>
  <c r="P29" i="11"/>
  <c r="C29" i="11"/>
  <c r="G29" i="11"/>
  <c r="L29" i="11"/>
  <c r="G31" i="11"/>
  <c r="H31" i="11" s="1"/>
  <c r="L31" i="11"/>
  <c r="P31" i="11"/>
  <c r="C31" i="11"/>
  <c r="I31" i="11"/>
  <c r="M31" i="11"/>
  <c r="D31" i="11"/>
  <c r="J31" i="11"/>
  <c r="O31" i="11"/>
  <c r="G33" i="11"/>
  <c r="L33" i="11"/>
  <c r="C33" i="11"/>
  <c r="M33" i="11"/>
  <c r="D33" i="11"/>
  <c r="I33" i="11"/>
  <c r="O33" i="11"/>
  <c r="Q33" i="11" s="1"/>
  <c r="F33" i="11"/>
  <c r="J33" i="11"/>
  <c r="F35" i="11"/>
  <c r="O35" i="11"/>
  <c r="G35" i="11"/>
  <c r="L35" i="11"/>
  <c r="P35" i="11"/>
  <c r="C35" i="11"/>
  <c r="I35" i="11"/>
  <c r="M35" i="11"/>
  <c r="J35" i="11"/>
  <c r="F37" i="11"/>
  <c r="J37" i="11"/>
  <c r="P37" i="11"/>
  <c r="Q37" i="11" s="1"/>
  <c r="G37" i="11"/>
  <c r="L37" i="11"/>
  <c r="C37" i="11"/>
  <c r="M37" i="11"/>
  <c r="D37" i="11"/>
  <c r="I37" i="11"/>
  <c r="G39" i="11"/>
  <c r="H39" i="11" s="1"/>
  <c r="M39" i="11"/>
  <c r="C39" i="11"/>
  <c r="I39" i="11"/>
  <c r="D39" i="11"/>
  <c r="J39" i="11"/>
  <c r="O39" i="11"/>
  <c r="L39" i="11"/>
  <c r="P39" i="11"/>
  <c r="D41" i="11"/>
  <c r="I41" i="11"/>
  <c r="O41" i="11"/>
  <c r="F41" i="11"/>
  <c r="J41" i="11"/>
  <c r="P41" i="11"/>
  <c r="G41" i="11"/>
  <c r="L41" i="11"/>
  <c r="C41" i="11"/>
  <c r="M41" i="11"/>
  <c r="F43" i="11"/>
  <c r="L43" i="11"/>
  <c r="P43" i="11"/>
  <c r="G43" i="11"/>
  <c r="M43" i="11"/>
  <c r="C43" i="11"/>
  <c r="I43" i="11"/>
  <c r="K43" i="11" s="1"/>
  <c r="O43" i="11"/>
  <c r="D43" i="11"/>
  <c r="G45" i="11"/>
  <c r="L45" i="11"/>
  <c r="C45" i="11"/>
  <c r="M45" i="11"/>
  <c r="D45" i="11"/>
  <c r="I45" i="11"/>
  <c r="O45" i="11"/>
  <c r="F45" i="11"/>
  <c r="J45" i="11"/>
  <c r="P45" i="11"/>
  <c r="G47" i="11"/>
  <c r="L47" i="11"/>
  <c r="P47" i="11"/>
  <c r="C47" i="11"/>
  <c r="I47" i="11"/>
  <c r="M47" i="11"/>
  <c r="D47" i="11"/>
  <c r="J47" i="11"/>
  <c r="O47" i="11"/>
  <c r="F47" i="11"/>
  <c r="F49" i="11"/>
  <c r="J49" i="11"/>
  <c r="P49" i="11"/>
  <c r="C49" i="11"/>
  <c r="G49" i="11"/>
  <c r="L49" i="11"/>
  <c r="D49" i="11"/>
  <c r="M49" i="11"/>
  <c r="I49" i="11"/>
  <c r="O49" i="11"/>
  <c r="D51" i="11"/>
  <c r="J51" i="11"/>
  <c r="F51" i="11"/>
  <c r="O51" i="11"/>
  <c r="G51" i="11"/>
  <c r="L51" i="11"/>
  <c r="P51" i="11"/>
  <c r="M51" i="11"/>
  <c r="C51" i="11"/>
  <c r="D53" i="11"/>
  <c r="M53" i="11"/>
  <c r="I53" i="11"/>
  <c r="O53" i="11"/>
  <c r="F53" i="11"/>
  <c r="J53" i="11"/>
  <c r="P53" i="11"/>
  <c r="C53" i="11"/>
  <c r="G53" i="11"/>
  <c r="L53" i="11"/>
  <c r="G55" i="11"/>
  <c r="H55" i="11" s="1"/>
  <c r="L55" i="11"/>
  <c r="P55" i="11"/>
  <c r="C55" i="11"/>
  <c r="I55" i="11"/>
  <c r="M55" i="11"/>
  <c r="D55" i="11"/>
  <c r="J55" i="11"/>
  <c r="O55" i="11"/>
  <c r="F57" i="11"/>
  <c r="J57" i="11"/>
  <c r="P57" i="11"/>
  <c r="Q57" i="11" s="1"/>
  <c r="C57" i="11"/>
  <c r="G57" i="11"/>
  <c r="L57" i="11"/>
  <c r="D57" i="11"/>
  <c r="M57" i="11"/>
  <c r="I57" i="11"/>
  <c r="D59" i="11"/>
  <c r="E59" i="11" s="1"/>
  <c r="J59" i="11"/>
  <c r="F59" i="11"/>
  <c r="O59" i="11"/>
  <c r="G59" i="11"/>
  <c r="L59" i="11"/>
  <c r="P59" i="11"/>
  <c r="I59" i="11"/>
  <c r="M59" i="11"/>
  <c r="D61" i="11"/>
  <c r="M61" i="11"/>
  <c r="I61" i="11"/>
  <c r="O61" i="11"/>
  <c r="F61" i="11"/>
  <c r="J61" i="11"/>
  <c r="P61" i="11"/>
  <c r="C61" i="11"/>
  <c r="G61" i="11"/>
  <c r="G63" i="11"/>
  <c r="L63" i="11"/>
  <c r="P63" i="11"/>
  <c r="C63" i="11"/>
  <c r="I63" i="11"/>
  <c r="M63" i="11"/>
  <c r="D63" i="11"/>
  <c r="J63" i="11"/>
  <c r="F63" i="11"/>
  <c r="O63" i="11"/>
  <c r="F65" i="11"/>
  <c r="J65" i="11"/>
  <c r="K65" i="11" s="1"/>
  <c r="P65" i="11"/>
  <c r="C65" i="11"/>
  <c r="G65" i="11"/>
  <c r="L65" i="11"/>
  <c r="D65" i="11"/>
  <c r="M65" i="11"/>
  <c r="O65" i="11"/>
  <c r="D67" i="11"/>
  <c r="J67" i="11"/>
  <c r="F67" i="11"/>
  <c r="O67" i="11"/>
  <c r="G67" i="11"/>
  <c r="L67" i="11"/>
  <c r="P67" i="11"/>
  <c r="C67" i="11"/>
  <c r="I67" i="11"/>
  <c r="M67" i="11"/>
  <c r="D69" i="11"/>
  <c r="M69" i="11"/>
  <c r="I69" i="11"/>
  <c r="O69" i="11"/>
  <c r="F69" i="11"/>
  <c r="H69" i="11" s="1"/>
  <c r="J69" i="11"/>
  <c r="P69" i="11"/>
  <c r="L69" i="11"/>
  <c r="C69" i="11"/>
  <c r="G71" i="11"/>
  <c r="M71" i="11"/>
  <c r="C71" i="11"/>
  <c r="I71" i="11"/>
  <c r="O71" i="11"/>
  <c r="D71" i="11"/>
  <c r="J71" i="11"/>
  <c r="P71" i="11"/>
  <c r="F71" i="11"/>
  <c r="L71" i="11"/>
  <c r="G73" i="11"/>
  <c r="H73" i="11" s="1"/>
  <c r="L73" i="11"/>
  <c r="P73" i="11"/>
  <c r="C73" i="11"/>
  <c r="I73" i="11"/>
  <c r="M73" i="11"/>
  <c r="D73" i="11"/>
  <c r="J73" i="11"/>
  <c r="O73" i="11"/>
  <c r="F75" i="11"/>
  <c r="J75" i="11"/>
  <c r="P75" i="11"/>
  <c r="Q75" i="11" s="1"/>
  <c r="C75" i="11"/>
  <c r="G75" i="11"/>
  <c r="L75" i="11"/>
  <c r="D75" i="11"/>
  <c r="M75" i="11"/>
  <c r="I75" i="11"/>
  <c r="D77" i="11"/>
  <c r="J77" i="11"/>
  <c r="F77" i="11"/>
  <c r="O77" i="11"/>
  <c r="G77" i="11"/>
  <c r="L77" i="11"/>
  <c r="P77" i="11"/>
  <c r="I77" i="11"/>
  <c r="M77" i="11"/>
  <c r="D79" i="11"/>
  <c r="M79" i="11"/>
  <c r="N79" i="11" s="1"/>
  <c r="I79" i="11"/>
  <c r="O79" i="11"/>
  <c r="F79" i="11"/>
  <c r="J79" i="11"/>
  <c r="P79" i="11"/>
  <c r="C79" i="11"/>
  <c r="G79" i="11"/>
  <c r="G81" i="11"/>
  <c r="L81" i="11"/>
  <c r="P81" i="11"/>
  <c r="C81" i="11"/>
  <c r="I81" i="11"/>
  <c r="M81" i="11"/>
  <c r="D81" i="11"/>
  <c r="J81" i="11"/>
  <c r="F81" i="11"/>
  <c r="O81" i="11"/>
  <c r="F83" i="11"/>
  <c r="J83" i="11"/>
  <c r="K83" i="11" s="1"/>
  <c r="P83" i="11"/>
  <c r="C83" i="11"/>
  <c r="G83" i="11"/>
  <c r="L83" i="11"/>
  <c r="D83" i="11"/>
  <c r="M83" i="11"/>
  <c r="O83" i="11"/>
  <c r="D85" i="11"/>
  <c r="J85" i="11"/>
  <c r="F85" i="11"/>
  <c r="O85" i="11"/>
  <c r="G85" i="11"/>
  <c r="L85" i="11"/>
  <c r="P85" i="11"/>
  <c r="C85" i="11"/>
  <c r="I85" i="11"/>
  <c r="M85" i="11"/>
  <c r="D87" i="11"/>
  <c r="M87" i="11"/>
  <c r="I87" i="11"/>
  <c r="O87" i="11"/>
  <c r="F87" i="11"/>
  <c r="J87" i="11"/>
  <c r="P87" i="11"/>
  <c r="L87" i="11"/>
  <c r="C87" i="11"/>
  <c r="G89" i="11"/>
  <c r="L89" i="11"/>
  <c r="P89" i="11"/>
  <c r="Q89" i="11" s="1"/>
  <c r="C89" i="11"/>
  <c r="I89" i="11"/>
  <c r="M89" i="11"/>
  <c r="D89" i="11"/>
  <c r="J89" i="11"/>
  <c r="F89" i="11"/>
  <c r="F91" i="11"/>
  <c r="J91" i="11"/>
  <c r="P91" i="11"/>
  <c r="C91" i="11"/>
  <c r="G91" i="11"/>
  <c r="L91" i="11"/>
  <c r="D91" i="11"/>
  <c r="M91" i="11"/>
  <c r="I91" i="11"/>
  <c r="O91" i="11"/>
  <c r="D93" i="11"/>
  <c r="J93" i="11"/>
  <c r="F93" i="11"/>
  <c r="O93" i="11"/>
  <c r="G93" i="11"/>
  <c r="L93" i="11"/>
  <c r="N93" i="11" s="1"/>
  <c r="P93" i="11"/>
  <c r="C93" i="11"/>
  <c r="I93" i="11"/>
  <c r="D95" i="11"/>
  <c r="E95" i="11" s="1"/>
  <c r="M95" i="11"/>
  <c r="I95" i="11"/>
  <c r="O95" i="11"/>
  <c r="F95" i="11"/>
  <c r="J95" i="11"/>
  <c r="P95" i="11"/>
  <c r="G95" i="11"/>
  <c r="L95" i="11"/>
  <c r="G97" i="11"/>
  <c r="L97" i="11"/>
  <c r="P97" i="11"/>
  <c r="C97" i="11"/>
  <c r="I97" i="11"/>
  <c r="M97" i="11"/>
  <c r="D97" i="11"/>
  <c r="J97" i="11"/>
  <c r="O97" i="11"/>
  <c r="F97" i="11"/>
  <c r="F99" i="11"/>
  <c r="J99" i="11"/>
  <c r="P99" i="11"/>
  <c r="C99" i="11"/>
  <c r="G99" i="11"/>
  <c r="L99" i="11"/>
  <c r="D99" i="11"/>
  <c r="M99" i="11"/>
  <c r="I99" i="11"/>
  <c r="O99" i="11"/>
  <c r="D101" i="11"/>
  <c r="J101" i="11"/>
  <c r="K101" i="11" s="1"/>
  <c r="O101" i="11"/>
  <c r="F101" i="11"/>
  <c r="P101" i="11"/>
  <c r="G101" i="11"/>
  <c r="L101" i="11"/>
  <c r="M101" i="11"/>
  <c r="C101" i="11"/>
  <c r="F103" i="11"/>
  <c r="L103" i="11"/>
  <c r="C103" i="11"/>
  <c r="G103" i="11"/>
  <c r="M103" i="11"/>
  <c r="D103" i="11"/>
  <c r="I103" i="11"/>
  <c r="O103" i="11"/>
  <c r="J103" i="11"/>
  <c r="P103" i="11"/>
  <c r="C105" i="11"/>
  <c r="I105" i="11"/>
  <c r="M105" i="11"/>
  <c r="N105" i="11" s="1"/>
  <c r="D105" i="11"/>
  <c r="J105" i="11"/>
  <c r="O105" i="11"/>
  <c r="F105" i="11"/>
  <c r="P105" i="11"/>
  <c r="G105" i="11"/>
  <c r="J107" i="11"/>
  <c r="P107" i="11"/>
  <c r="F107" i="11"/>
  <c r="L107" i="11"/>
  <c r="C107" i="11"/>
  <c r="E107" i="11" s="1"/>
  <c r="G107" i="11"/>
  <c r="M107" i="11"/>
  <c r="I107" i="11"/>
  <c r="O107" i="11"/>
  <c r="G109" i="11"/>
  <c r="L109" i="11"/>
  <c r="C109" i="11"/>
  <c r="I109" i="11"/>
  <c r="M109" i="11"/>
  <c r="D109" i="11"/>
  <c r="J109" i="11"/>
  <c r="O109" i="11"/>
  <c r="Q109" i="11" s="1"/>
  <c r="F109" i="11"/>
  <c r="D111" i="11"/>
  <c r="I111" i="11"/>
  <c r="O111" i="11"/>
  <c r="J111" i="11"/>
  <c r="P111" i="11"/>
  <c r="F111" i="11"/>
  <c r="H111" i="11" s="1"/>
  <c r="L111" i="11"/>
  <c r="M111" i="11"/>
  <c r="C111" i="11"/>
  <c r="F113" i="11"/>
  <c r="P113" i="11"/>
  <c r="G113" i="11"/>
  <c r="L113" i="11"/>
  <c r="C113" i="11"/>
  <c r="I113" i="11"/>
  <c r="M113" i="11"/>
  <c r="D113" i="11"/>
  <c r="J113" i="11"/>
  <c r="O113" i="11"/>
  <c r="C115" i="11"/>
  <c r="G115" i="11"/>
  <c r="M115" i="11"/>
  <c r="N115" i="11" s="1"/>
  <c r="D115" i="11"/>
  <c r="I115" i="11"/>
  <c r="O115" i="11"/>
  <c r="J115" i="11"/>
  <c r="P115" i="11"/>
  <c r="F115" i="11"/>
  <c r="D117" i="11"/>
  <c r="E117" i="11" s="1"/>
  <c r="J117" i="11"/>
  <c r="O117" i="11"/>
  <c r="F117" i="11"/>
  <c r="P117" i="11"/>
  <c r="G117" i="11"/>
  <c r="L117" i="11"/>
  <c r="I117" i="11"/>
  <c r="M117" i="11"/>
  <c r="F119" i="11"/>
  <c r="L119" i="11"/>
  <c r="C119" i="11"/>
  <c r="G119" i="11"/>
  <c r="M119" i="11"/>
  <c r="D119" i="11"/>
  <c r="I119" i="11"/>
  <c r="O119" i="11"/>
  <c r="J119" i="11"/>
  <c r="C121" i="11"/>
  <c r="I121" i="11"/>
  <c r="M121" i="11"/>
  <c r="D121" i="11"/>
  <c r="J121" i="11"/>
  <c r="O121" i="11"/>
  <c r="F121" i="11"/>
  <c r="H121" i="11" s="1"/>
  <c r="P121" i="11"/>
  <c r="L121" i="11"/>
  <c r="J123" i="11"/>
  <c r="P123" i="11"/>
  <c r="F123" i="11"/>
  <c r="L123" i="11"/>
  <c r="C123" i="11"/>
  <c r="G123" i="11"/>
  <c r="M123" i="11"/>
  <c r="D123" i="11"/>
  <c r="I123" i="11"/>
  <c r="O123" i="11"/>
  <c r="G125" i="11"/>
  <c r="L125" i="11"/>
  <c r="C125" i="11"/>
  <c r="I125" i="11"/>
  <c r="M125" i="11"/>
  <c r="D125" i="11"/>
  <c r="J125" i="11"/>
  <c r="O125" i="11"/>
  <c r="P125" i="11"/>
  <c r="F125" i="11"/>
  <c r="D127" i="11"/>
  <c r="E127" i="11" s="1"/>
  <c r="I127" i="11"/>
  <c r="O127" i="11"/>
  <c r="J127" i="11"/>
  <c r="P127" i="11"/>
  <c r="F127" i="11"/>
  <c r="L127" i="11"/>
  <c r="G127" i="11"/>
  <c r="M127" i="11"/>
  <c r="F129" i="11"/>
  <c r="P129" i="11"/>
  <c r="Q129" i="11" s="1"/>
  <c r="G129" i="11"/>
  <c r="L129" i="11"/>
  <c r="C129" i="11"/>
  <c r="I129" i="11"/>
  <c r="M129" i="11"/>
  <c r="D129" i="11"/>
  <c r="J129" i="11"/>
  <c r="C131" i="11"/>
  <c r="G131" i="11"/>
  <c r="M131" i="11"/>
  <c r="D131" i="11"/>
  <c r="I131" i="11"/>
  <c r="O131" i="11"/>
  <c r="J131" i="11"/>
  <c r="P131" i="11"/>
  <c r="L131" i="11"/>
  <c r="D133" i="11"/>
  <c r="J133" i="11"/>
  <c r="O133" i="11"/>
  <c r="F133" i="11"/>
  <c r="P133" i="11"/>
  <c r="G133" i="11"/>
  <c r="L133" i="11"/>
  <c r="C133" i="11"/>
  <c r="I133" i="11"/>
  <c r="M133" i="11"/>
  <c r="F135" i="11"/>
  <c r="L135" i="11"/>
  <c r="C135" i="11"/>
  <c r="G135" i="11"/>
  <c r="M135" i="11"/>
  <c r="D135" i="11"/>
  <c r="I135" i="11"/>
  <c r="K135" i="11" s="1"/>
  <c r="O135" i="11"/>
  <c r="P135" i="11"/>
  <c r="C137" i="11"/>
  <c r="I137" i="11"/>
  <c r="M137" i="11"/>
  <c r="D137" i="11"/>
  <c r="J137" i="11"/>
  <c r="O137" i="11"/>
  <c r="F137" i="11"/>
  <c r="P137" i="11"/>
  <c r="G137" i="11"/>
  <c r="L137" i="11"/>
  <c r="F139" i="11"/>
  <c r="L139" i="11"/>
  <c r="P139" i="11"/>
  <c r="Q139" i="11" s="1"/>
  <c r="G139" i="11"/>
  <c r="M139" i="11"/>
  <c r="C139" i="11"/>
  <c r="I139" i="11"/>
  <c r="D139" i="11"/>
  <c r="J139" i="11"/>
  <c r="C141" i="11"/>
  <c r="M141" i="11"/>
  <c r="D141" i="11"/>
  <c r="I141" i="11"/>
  <c r="O141" i="11"/>
  <c r="F141" i="11"/>
  <c r="H141" i="11" s="1"/>
  <c r="J141" i="11"/>
  <c r="P141" i="11"/>
  <c r="L141" i="11"/>
  <c r="D143" i="11"/>
  <c r="J143" i="11"/>
  <c r="O143" i="11"/>
  <c r="F143" i="11"/>
  <c r="L143" i="11"/>
  <c r="P143" i="11"/>
  <c r="G143" i="11"/>
  <c r="M143" i="11"/>
  <c r="C143" i="11"/>
  <c r="I143" i="11"/>
  <c r="G145" i="11"/>
  <c r="L145" i="11"/>
  <c r="C145" i="11"/>
  <c r="M145" i="11"/>
  <c r="D145" i="11"/>
  <c r="I145" i="11"/>
  <c r="K145" i="11" s="1"/>
  <c r="O145" i="11"/>
  <c r="P145" i="11"/>
  <c r="F145" i="11"/>
  <c r="C147" i="11"/>
  <c r="I147" i="11"/>
  <c r="D147" i="11"/>
  <c r="J147" i="11"/>
  <c r="O147" i="11"/>
  <c r="F147" i="11"/>
  <c r="L147" i="11"/>
  <c r="P147" i="11"/>
  <c r="G147" i="11"/>
  <c r="M147" i="11"/>
  <c r="F149" i="11"/>
  <c r="J149" i="11"/>
  <c r="P149" i="11"/>
  <c r="Q149" i="11" s="1"/>
  <c r="G149" i="11"/>
  <c r="L149" i="11"/>
  <c r="C149" i="11"/>
  <c r="M149" i="11"/>
  <c r="D149" i="11"/>
  <c r="I149" i="11"/>
  <c r="G151" i="11"/>
  <c r="H151" i="11" s="1"/>
  <c r="M151" i="11"/>
  <c r="C151" i="11"/>
  <c r="I151" i="11"/>
  <c r="D151" i="11"/>
  <c r="J151" i="11"/>
  <c r="O151" i="11"/>
  <c r="L151" i="11"/>
  <c r="P151" i="11"/>
  <c r="D153" i="11"/>
  <c r="I153" i="11"/>
  <c r="O153" i="11"/>
  <c r="F153" i="11"/>
  <c r="J153" i="11"/>
  <c r="P153" i="11"/>
  <c r="G153" i="11"/>
  <c r="L153" i="11"/>
  <c r="C153" i="11"/>
  <c r="M153" i="11"/>
  <c r="F155" i="11"/>
  <c r="L155" i="11"/>
  <c r="P155" i="11"/>
  <c r="G155" i="11"/>
  <c r="M155" i="11"/>
  <c r="C155" i="11"/>
  <c r="I155" i="11"/>
  <c r="K155" i="11" s="1"/>
  <c r="O155" i="11"/>
  <c r="D155" i="11"/>
  <c r="C157" i="11"/>
  <c r="M157" i="11"/>
  <c r="D157" i="11"/>
  <c r="I157" i="11"/>
  <c r="O157" i="11"/>
  <c r="F157" i="11"/>
  <c r="J157" i="11"/>
  <c r="P157" i="11"/>
  <c r="G157" i="11"/>
  <c r="L157" i="11"/>
  <c r="D159" i="11"/>
  <c r="J159" i="11"/>
  <c r="O159" i="11"/>
  <c r="F159" i="11"/>
  <c r="L159" i="11"/>
  <c r="P159" i="11"/>
  <c r="G159" i="11"/>
  <c r="M159" i="11"/>
  <c r="C159" i="11"/>
  <c r="I159" i="11"/>
  <c r="G161" i="11"/>
  <c r="H161" i="11" s="1"/>
  <c r="C161" i="11"/>
  <c r="M161" i="11"/>
  <c r="D161" i="11"/>
  <c r="I161" i="11"/>
  <c r="O161" i="11"/>
  <c r="J161" i="11"/>
  <c r="L161" i="11"/>
  <c r="P161" i="11"/>
  <c r="F163" i="11"/>
  <c r="L163" i="11"/>
  <c r="P163" i="11"/>
  <c r="Q163" i="11" s="1"/>
  <c r="G163" i="11"/>
  <c r="M163" i="11"/>
  <c r="C163" i="11"/>
  <c r="I163" i="11"/>
  <c r="C165" i="11"/>
  <c r="M165" i="11"/>
  <c r="D165" i="11"/>
  <c r="I165" i="11"/>
  <c r="O165" i="11"/>
  <c r="F165" i="11"/>
  <c r="H165" i="11" s="1"/>
  <c r="J165" i="11"/>
  <c r="P165" i="11"/>
  <c r="D167" i="11"/>
  <c r="J167" i="11"/>
  <c r="K167" i="11" s="1"/>
  <c r="O167" i="11"/>
  <c r="F167" i="11"/>
  <c r="L167" i="11"/>
  <c r="P167" i="11"/>
  <c r="G167" i="11"/>
  <c r="M167" i="11"/>
  <c r="G169" i="11"/>
  <c r="H169" i="11" s="1"/>
  <c r="L169" i="11"/>
  <c r="C169" i="11"/>
  <c r="M169" i="11"/>
  <c r="D169" i="11"/>
  <c r="I169" i="11"/>
  <c r="O169" i="11"/>
  <c r="C171" i="11"/>
  <c r="I171" i="11"/>
  <c r="D171" i="11"/>
  <c r="J171" i="11"/>
  <c r="O171" i="11"/>
  <c r="F171" i="11"/>
  <c r="L171" i="11"/>
  <c r="N171" i="11" s="1"/>
  <c r="P171" i="11"/>
  <c r="F173" i="11"/>
  <c r="J173" i="11"/>
  <c r="P173" i="11"/>
  <c r="Q173" i="11" s="1"/>
  <c r="G173" i="11"/>
  <c r="L173" i="11"/>
  <c r="C173" i="11"/>
  <c r="E173" i="11" s="1"/>
  <c r="M173" i="11"/>
  <c r="G175" i="11"/>
  <c r="M175" i="11"/>
  <c r="C175" i="11"/>
  <c r="I175" i="11"/>
  <c r="D175" i="11"/>
  <c r="J175" i="11"/>
  <c r="O175" i="11"/>
  <c r="D177" i="11"/>
  <c r="I177" i="11"/>
  <c r="O177" i="11"/>
  <c r="F177" i="11"/>
  <c r="J177" i="11"/>
  <c r="P177" i="11"/>
  <c r="G177" i="11"/>
  <c r="L177" i="11"/>
  <c r="N177" i="11" s="1"/>
  <c r="F179" i="11"/>
  <c r="L179" i="11"/>
  <c r="P179" i="11"/>
  <c r="G179" i="11"/>
  <c r="M179" i="11"/>
  <c r="C179" i="11"/>
  <c r="E179" i="11" s="1"/>
  <c r="I179" i="11"/>
  <c r="C181" i="11"/>
  <c r="M181" i="11"/>
  <c r="N181" i="11" s="1"/>
  <c r="D181" i="11"/>
  <c r="I181" i="11"/>
  <c r="O181" i="11"/>
  <c r="F181" i="11"/>
  <c r="J181" i="11"/>
  <c r="P181" i="11"/>
  <c r="D183" i="11"/>
  <c r="E183" i="11" s="1"/>
  <c r="J183" i="11"/>
  <c r="O183" i="11"/>
  <c r="F183" i="11"/>
  <c r="L183" i="11"/>
  <c r="P183" i="11"/>
  <c r="G183" i="11"/>
  <c r="M183" i="11"/>
  <c r="G185" i="11"/>
  <c r="H185" i="11" s="1"/>
  <c r="L185" i="11"/>
  <c r="C185" i="11"/>
  <c r="M185" i="11"/>
  <c r="D185" i="11"/>
  <c r="I185" i="11"/>
  <c r="O185" i="11"/>
  <c r="C187" i="11"/>
  <c r="I187" i="11"/>
  <c r="D187" i="11"/>
  <c r="J187" i="11"/>
  <c r="O187" i="11"/>
  <c r="F187" i="11"/>
  <c r="H187" i="11" s="1"/>
  <c r="L187" i="11"/>
  <c r="P187" i="11"/>
  <c r="F189" i="11"/>
  <c r="J189" i="11"/>
  <c r="K189" i="11" s="1"/>
  <c r="P189" i="11"/>
  <c r="G189" i="11"/>
  <c r="L189" i="11"/>
  <c r="C189" i="11"/>
  <c r="M189" i="11"/>
  <c r="G191" i="11"/>
  <c r="M191" i="11"/>
  <c r="N191" i="11" s="1"/>
  <c r="C191" i="11"/>
  <c r="I191" i="11"/>
  <c r="D191" i="11"/>
  <c r="J191" i="11"/>
  <c r="O191" i="11"/>
  <c r="D193" i="11"/>
  <c r="I193" i="11"/>
  <c r="O193" i="11"/>
  <c r="F193" i="11"/>
  <c r="J193" i="11"/>
  <c r="P193" i="11"/>
  <c r="G193" i="11"/>
  <c r="L193" i="11"/>
  <c r="F195" i="11"/>
  <c r="L195" i="11"/>
  <c r="P195" i="11"/>
  <c r="Q195" i="11" s="1"/>
  <c r="G195" i="11"/>
  <c r="M195" i="11"/>
  <c r="C195" i="11"/>
  <c r="I195" i="11"/>
  <c r="C197" i="11"/>
  <c r="M197" i="11"/>
  <c r="D197" i="11"/>
  <c r="I197" i="11"/>
  <c r="O197" i="11"/>
  <c r="F197" i="11"/>
  <c r="H197" i="11" s="1"/>
  <c r="J197" i="11"/>
  <c r="P197" i="11"/>
  <c r="D199" i="11"/>
  <c r="E199" i="11" s="1"/>
  <c r="J199" i="11"/>
  <c r="O199" i="11"/>
  <c r="F199" i="11"/>
  <c r="L199" i="11"/>
  <c r="P199" i="11"/>
  <c r="G199" i="11"/>
  <c r="M199" i="11"/>
  <c r="G201" i="11"/>
  <c r="L201" i="11"/>
  <c r="C201" i="11"/>
  <c r="M201" i="11"/>
  <c r="D201" i="11"/>
  <c r="I201" i="11"/>
  <c r="K201" i="11" s="1"/>
  <c r="O201" i="11"/>
  <c r="C203" i="11"/>
  <c r="I203" i="11"/>
  <c r="D203" i="11"/>
  <c r="J203" i="11"/>
  <c r="O203" i="11"/>
  <c r="F203" i="11"/>
  <c r="H203" i="11" s="1"/>
  <c r="L203" i="11"/>
  <c r="P203" i="11"/>
  <c r="F205" i="11"/>
  <c r="J205" i="11"/>
  <c r="P205" i="11"/>
  <c r="Q205" i="11" s="1"/>
  <c r="G205" i="11"/>
  <c r="L205" i="11"/>
  <c r="C205" i="11"/>
  <c r="E205" i="11" s="1"/>
  <c r="M205" i="11"/>
  <c r="D207" i="11"/>
  <c r="J207" i="11"/>
  <c r="F207" i="11"/>
  <c r="O207" i="11"/>
  <c r="G207" i="11"/>
  <c r="L207" i="11"/>
  <c r="P207" i="11"/>
  <c r="D209" i="11"/>
  <c r="M209" i="11"/>
  <c r="I209" i="11"/>
  <c r="O209" i="11"/>
  <c r="F209" i="11"/>
  <c r="J209" i="11"/>
  <c r="P209" i="11"/>
  <c r="G211" i="11"/>
  <c r="H211" i="11" s="1"/>
  <c r="L211" i="11"/>
  <c r="P211" i="11"/>
  <c r="C211" i="11"/>
  <c r="I211" i="11"/>
  <c r="M211" i="11"/>
  <c r="D211" i="11"/>
  <c r="J211" i="11"/>
  <c r="F213" i="11"/>
  <c r="J213" i="11"/>
  <c r="K213" i="11" s="1"/>
  <c r="P213" i="11"/>
  <c r="C213" i="11"/>
  <c r="G213" i="11"/>
  <c r="L213" i="11"/>
  <c r="D213" i="11"/>
  <c r="M213" i="11"/>
  <c r="D215" i="11"/>
  <c r="E215" i="11" s="1"/>
  <c r="J215" i="11"/>
  <c r="K215" i="11" s="1"/>
  <c r="F215" i="11"/>
  <c r="O215" i="11"/>
  <c r="G215" i="11"/>
  <c r="L215" i="11"/>
  <c r="P215" i="11"/>
  <c r="D217" i="11"/>
  <c r="M217" i="11"/>
  <c r="N217" i="11" s="1"/>
  <c r="I217" i="11"/>
  <c r="O217" i="11"/>
  <c r="F217" i="11"/>
  <c r="H217" i="11" s="1"/>
  <c r="J217" i="11"/>
  <c r="P217" i="11"/>
  <c r="G219" i="11"/>
  <c r="L219" i="11"/>
  <c r="P219" i="11"/>
  <c r="C219" i="11"/>
  <c r="I219" i="11"/>
  <c r="M219" i="11"/>
  <c r="D219" i="11"/>
  <c r="J219" i="11"/>
  <c r="F221" i="11"/>
  <c r="J221" i="11"/>
  <c r="K221" i="11" s="1"/>
  <c r="P221" i="11"/>
  <c r="Q221" i="11" s="1"/>
  <c r="C221" i="11"/>
  <c r="G221" i="11"/>
  <c r="L221" i="11"/>
  <c r="D221" i="11"/>
  <c r="M221" i="11"/>
  <c r="D223" i="11"/>
  <c r="J223" i="11"/>
  <c r="F223" i="11"/>
  <c r="O223" i="11"/>
  <c r="G223" i="11"/>
  <c r="L223" i="11"/>
  <c r="N223" i="11" s="1"/>
  <c r="P223" i="11"/>
  <c r="D225" i="11"/>
  <c r="E225" i="11" s="1"/>
  <c r="M225" i="11"/>
  <c r="N225" i="11" s="1"/>
  <c r="I225" i="11"/>
  <c r="O225" i="11"/>
  <c r="F225" i="11"/>
  <c r="J225" i="11"/>
  <c r="P225" i="11"/>
  <c r="G227" i="11"/>
  <c r="L227" i="11"/>
  <c r="P227" i="11"/>
  <c r="Q227" i="11" s="1"/>
  <c r="C227" i="11"/>
  <c r="I227" i="11"/>
  <c r="M227" i="11"/>
  <c r="D227" i="11"/>
  <c r="J227" i="11"/>
  <c r="F229" i="11"/>
  <c r="J229" i="11"/>
  <c r="K229" i="11" s="1"/>
  <c r="P229" i="11"/>
  <c r="C229" i="11"/>
  <c r="G229" i="11"/>
  <c r="L229" i="11"/>
  <c r="D229" i="11"/>
  <c r="M229" i="11"/>
  <c r="D4" i="12"/>
  <c r="J4" i="12"/>
  <c r="O4" i="12"/>
  <c r="F4" i="12"/>
  <c r="L4" i="12"/>
  <c r="P4" i="12"/>
  <c r="G4" i="12"/>
  <c r="M4" i="12"/>
  <c r="C4" i="12"/>
  <c r="I4" i="12"/>
  <c r="G6" i="12"/>
  <c r="L6" i="12"/>
  <c r="C6" i="12"/>
  <c r="M6" i="12"/>
  <c r="D6" i="12"/>
  <c r="I6" i="12"/>
  <c r="O6" i="12"/>
  <c r="P6" i="12"/>
  <c r="F6" i="12"/>
  <c r="J6" i="12"/>
  <c r="C8" i="12"/>
  <c r="I8" i="12"/>
  <c r="D8" i="12"/>
  <c r="J8" i="12"/>
  <c r="O8" i="12"/>
  <c r="F8" i="12"/>
  <c r="L8" i="12"/>
  <c r="P8" i="12"/>
  <c r="G8" i="12"/>
  <c r="M8" i="12"/>
  <c r="F10" i="12"/>
  <c r="J10" i="12"/>
  <c r="P10" i="12"/>
  <c r="G10" i="12"/>
  <c r="L10" i="12"/>
  <c r="C10" i="12"/>
  <c r="M10" i="12"/>
  <c r="D10" i="12"/>
  <c r="I10" i="12"/>
  <c r="O10" i="12"/>
  <c r="G12" i="12"/>
  <c r="M12" i="12"/>
  <c r="C12" i="12"/>
  <c r="I12" i="12"/>
  <c r="D12" i="12"/>
  <c r="J12" i="12"/>
  <c r="O12" i="12"/>
  <c r="L12" i="12"/>
  <c r="P12" i="12"/>
  <c r="F12" i="12"/>
  <c r="D14" i="12"/>
  <c r="I14" i="12"/>
  <c r="O14" i="12"/>
  <c r="F14" i="12"/>
  <c r="J14" i="12"/>
  <c r="P14" i="12"/>
  <c r="G14" i="12"/>
  <c r="L14" i="12"/>
  <c r="C14" i="12"/>
  <c r="M14" i="12"/>
  <c r="F16" i="12"/>
  <c r="L16" i="12"/>
  <c r="P16" i="12"/>
  <c r="G16" i="12"/>
  <c r="M16" i="12"/>
  <c r="C16" i="12"/>
  <c r="I16" i="12"/>
  <c r="O16" i="12"/>
  <c r="D16" i="12"/>
  <c r="J16" i="12"/>
  <c r="G18" i="12"/>
  <c r="P18" i="12"/>
  <c r="C18" i="12"/>
  <c r="L18" i="12"/>
  <c r="D18" i="12"/>
  <c r="I18" i="12"/>
  <c r="M18" i="12"/>
  <c r="F18" i="12"/>
  <c r="J18" i="12"/>
  <c r="O18" i="12"/>
  <c r="J20" i="12"/>
  <c r="O20" i="12"/>
  <c r="F20" i="12"/>
  <c r="L20" i="12"/>
  <c r="P20" i="12"/>
  <c r="C20" i="12"/>
  <c r="G20" i="12"/>
  <c r="M20" i="12"/>
  <c r="D20" i="12"/>
  <c r="I20" i="12"/>
  <c r="D22" i="12"/>
  <c r="I22" i="12"/>
  <c r="M22" i="12"/>
  <c r="F22" i="12"/>
  <c r="J22" i="12"/>
  <c r="O22" i="12"/>
  <c r="G22" i="12"/>
  <c r="P22" i="12"/>
  <c r="C22" i="12"/>
  <c r="L22" i="12"/>
  <c r="C24" i="12"/>
  <c r="G24" i="12"/>
  <c r="M24" i="12"/>
  <c r="D24" i="12"/>
  <c r="I24" i="12"/>
  <c r="J24" i="12"/>
  <c r="O24" i="12"/>
  <c r="L24" i="12"/>
  <c r="P24" i="12"/>
  <c r="F24" i="12"/>
  <c r="G26" i="12"/>
  <c r="P26" i="12"/>
  <c r="C26" i="12"/>
  <c r="L26" i="12"/>
  <c r="D26" i="12"/>
  <c r="I26" i="12"/>
  <c r="M26" i="12"/>
  <c r="F26" i="12"/>
  <c r="J26" i="12"/>
  <c r="O26" i="12"/>
  <c r="J28" i="12"/>
  <c r="O28" i="12"/>
  <c r="F28" i="12"/>
  <c r="L28" i="12"/>
  <c r="P28" i="12"/>
  <c r="C28" i="12"/>
  <c r="G28" i="12"/>
  <c r="M28" i="12"/>
  <c r="I28" i="12"/>
  <c r="D28" i="12"/>
  <c r="D30" i="12"/>
  <c r="I30" i="12"/>
  <c r="M30" i="12"/>
  <c r="F30" i="12"/>
  <c r="J30" i="12"/>
  <c r="O30" i="12"/>
  <c r="G30" i="12"/>
  <c r="P30" i="12"/>
  <c r="C30" i="12"/>
  <c r="L30" i="12"/>
  <c r="C32" i="12"/>
  <c r="G32" i="12"/>
  <c r="M32" i="12"/>
  <c r="D32" i="12"/>
  <c r="I32" i="12"/>
  <c r="J32" i="12"/>
  <c r="O32" i="12"/>
  <c r="F32" i="12"/>
  <c r="L32" i="12"/>
  <c r="P32" i="12"/>
  <c r="G34" i="12"/>
  <c r="P34" i="12"/>
  <c r="C34" i="12"/>
  <c r="L34" i="12"/>
  <c r="D34" i="12"/>
  <c r="I34" i="12"/>
  <c r="M34" i="12"/>
  <c r="O34" i="12"/>
  <c r="F34" i="12"/>
  <c r="J34" i="12"/>
  <c r="G36" i="12"/>
  <c r="M36" i="12"/>
  <c r="C36" i="12"/>
  <c r="I36" i="12"/>
  <c r="D36" i="12"/>
  <c r="J36" i="12"/>
  <c r="O36" i="12"/>
  <c r="F36" i="12"/>
  <c r="L36" i="12"/>
  <c r="P36" i="12"/>
  <c r="D38" i="12"/>
  <c r="I38" i="12"/>
  <c r="O38" i="12"/>
  <c r="F38" i="12"/>
  <c r="J38" i="12"/>
  <c r="P38" i="12"/>
  <c r="G38" i="12"/>
  <c r="L38" i="12"/>
  <c r="C38" i="12"/>
  <c r="M38" i="12"/>
  <c r="F40" i="12"/>
  <c r="L40" i="12"/>
  <c r="P40" i="12"/>
  <c r="G40" i="12"/>
  <c r="M40" i="12"/>
  <c r="C40" i="12"/>
  <c r="I40" i="12"/>
  <c r="J40" i="12"/>
  <c r="O40" i="12"/>
  <c r="D40" i="12"/>
  <c r="E40" i="12" s="1"/>
  <c r="C42" i="12"/>
  <c r="M42" i="12"/>
  <c r="D42" i="12"/>
  <c r="I42" i="12"/>
  <c r="O42" i="12"/>
  <c r="F42" i="12"/>
  <c r="J42" i="12"/>
  <c r="P42" i="12"/>
  <c r="G42" i="12"/>
  <c r="L42" i="12"/>
  <c r="D44" i="12"/>
  <c r="J44" i="12"/>
  <c r="O44" i="12"/>
  <c r="F44" i="12"/>
  <c r="L44" i="12"/>
  <c r="P44" i="12"/>
  <c r="G44" i="12"/>
  <c r="M44" i="12"/>
  <c r="C44" i="12"/>
  <c r="I44" i="12"/>
  <c r="G46" i="12"/>
  <c r="L46" i="12"/>
  <c r="C46" i="12"/>
  <c r="M46" i="12"/>
  <c r="D46" i="12"/>
  <c r="I46" i="12"/>
  <c r="O46" i="12"/>
  <c r="F46" i="12"/>
  <c r="J46" i="12"/>
  <c r="P46" i="12"/>
  <c r="C48" i="12"/>
  <c r="I48" i="12"/>
  <c r="D48" i="12"/>
  <c r="J48" i="12"/>
  <c r="O48" i="12"/>
  <c r="F48" i="12"/>
  <c r="L48" i="12"/>
  <c r="P48" i="12"/>
  <c r="G48" i="12"/>
  <c r="M48" i="12"/>
  <c r="G50" i="12"/>
  <c r="L50" i="12"/>
  <c r="C50" i="12"/>
  <c r="F50" i="12"/>
  <c r="O50" i="12"/>
  <c r="I50" i="12"/>
  <c r="P50" i="12"/>
  <c r="J50" i="12"/>
  <c r="D50" i="12"/>
  <c r="M50" i="12"/>
  <c r="C52" i="12"/>
  <c r="I52" i="12"/>
  <c r="F52" i="12"/>
  <c r="M52" i="12"/>
  <c r="G52" i="12"/>
  <c r="O52" i="12"/>
  <c r="J52" i="12"/>
  <c r="P52" i="12"/>
  <c r="D52" i="12"/>
  <c r="E52" i="12" s="1"/>
  <c r="L52" i="12"/>
  <c r="F54" i="12"/>
  <c r="J54" i="12"/>
  <c r="P54" i="12"/>
  <c r="D54" i="12"/>
  <c r="L54" i="12"/>
  <c r="G54" i="12"/>
  <c r="M54" i="12"/>
  <c r="O54" i="12"/>
  <c r="C54" i="12"/>
  <c r="I54" i="12"/>
  <c r="D56" i="12"/>
  <c r="J56" i="12"/>
  <c r="O56" i="12"/>
  <c r="F56" i="12"/>
  <c r="L56" i="12"/>
  <c r="P56" i="12"/>
  <c r="G56" i="12"/>
  <c r="M56" i="12"/>
  <c r="C56" i="12"/>
  <c r="I56" i="12"/>
  <c r="G58" i="12"/>
  <c r="L58" i="12"/>
  <c r="C58" i="12"/>
  <c r="M58" i="12"/>
  <c r="D58" i="12"/>
  <c r="I58" i="12"/>
  <c r="O58" i="12"/>
  <c r="J58" i="12"/>
  <c r="P58" i="12"/>
  <c r="F58" i="12"/>
  <c r="C60" i="12"/>
  <c r="I60" i="12"/>
  <c r="D60" i="12"/>
  <c r="J60" i="12"/>
  <c r="O60" i="12"/>
  <c r="F60" i="12"/>
  <c r="L60" i="12"/>
  <c r="P60" i="12"/>
  <c r="G60" i="12"/>
  <c r="M60" i="12"/>
  <c r="F62" i="12"/>
  <c r="J62" i="12"/>
  <c r="P62" i="12"/>
  <c r="G62" i="12"/>
  <c r="L62" i="12"/>
  <c r="C62" i="12"/>
  <c r="M62" i="12"/>
  <c r="O62" i="12"/>
  <c r="D62" i="12"/>
  <c r="I62" i="12"/>
  <c r="G64" i="12"/>
  <c r="M64" i="12"/>
  <c r="C64" i="12"/>
  <c r="I64" i="12"/>
  <c r="D64" i="12"/>
  <c r="J64" i="12"/>
  <c r="O64" i="12"/>
  <c r="F64" i="12"/>
  <c r="L64" i="12"/>
  <c r="P64" i="12"/>
  <c r="D66" i="12"/>
  <c r="I66" i="12"/>
  <c r="O66" i="12"/>
  <c r="F66" i="12"/>
  <c r="J66" i="12"/>
  <c r="P66" i="12"/>
  <c r="G66" i="12"/>
  <c r="L66" i="12"/>
  <c r="N66" i="12" s="1"/>
  <c r="C66" i="12"/>
  <c r="F68" i="12"/>
  <c r="L68" i="12"/>
  <c r="P68" i="12"/>
  <c r="G68" i="12"/>
  <c r="M68" i="12"/>
  <c r="C68" i="12"/>
  <c r="I68" i="12"/>
  <c r="J68" i="12"/>
  <c r="O68" i="12"/>
  <c r="D68" i="12"/>
  <c r="E68" i="12" s="1"/>
  <c r="C70" i="12"/>
  <c r="M70" i="12"/>
  <c r="D70" i="12"/>
  <c r="I70" i="12"/>
  <c r="O70" i="12"/>
  <c r="F70" i="12"/>
  <c r="J70" i="12"/>
  <c r="P70" i="12"/>
  <c r="G70" i="12"/>
  <c r="L70" i="12"/>
  <c r="C72" i="12"/>
  <c r="I72" i="12"/>
  <c r="D72" i="12"/>
  <c r="J72" i="12"/>
  <c r="O72" i="12"/>
  <c r="F72" i="12"/>
  <c r="L72" i="12"/>
  <c r="P72" i="12"/>
  <c r="M72" i="12"/>
  <c r="G72" i="12"/>
  <c r="F74" i="12"/>
  <c r="J74" i="12"/>
  <c r="P74" i="12"/>
  <c r="G74" i="12"/>
  <c r="L74" i="12"/>
  <c r="C74" i="12"/>
  <c r="M74" i="12"/>
  <c r="D74" i="12"/>
  <c r="I74" i="12"/>
  <c r="O74" i="12"/>
  <c r="G76" i="12"/>
  <c r="M76" i="12"/>
  <c r="C76" i="12"/>
  <c r="I76" i="12"/>
  <c r="D76" i="12"/>
  <c r="J76" i="12"/>
  <c r="O76" i="12"/>
  <c r="P76" i="12"/>
  <c r="F76" i="12"/>
  <c r="H76" i="12" s="1"/>
  <c r="L76" i="12"/>
  <c r="D78" i="12"/>
  <c r="I78" i="12"/>
  <c r="O78" i="12"/>
  <c r="F78" i="12"/>
  <c r="J78" i="12"/>
  <c r="P78" i="12"/>
  <c r="G78" i="12"/>
  <c r="L78" i="12"/>
  <c r="M78" i="12"/>
  <c r="C78" i="12"/>
  <c r="F80" i="12"/>
  <c r="L80" i="12"/>
  <c r="P80" i="12"/>
  <c r="G80" i="12"/>
  <c r="M80" i="12"/>
  <c r="C80" i="12"/>
  <c r="I80" i="12"/>
  <c r="D80" i="12"/>
  <c r="J80" i="12"/>
  <c r="O80" i="12"/>
  <c r="C82" i="12"/>
  <c r="M82" i="12"/>
  <c r="D82" i="12"/>
  <c r="I82" i="12"/>
  <c r="O82" i="12"/>
  <c r="F82" i="12"/>
  <c r="J82" i="12"/>
  <c r="P82" i="12"/>
  <c r="L82" i="12"/>
  <c r="G82" i="12"/>
  <c r="D84" i="12"/>
  <c r="J84" i="12"/>
  <c r="O84" i="12"/>
  <c r="F84" i="12"/>
  <c r="L84" i="12"/>
  <c r="P84" i="12"/>
  <c r="G84" i="12"/>
  <c r="M84" i="12"/>
  <c r="C84" i="12"/>
  <c r="I84" i="12"/>
  <c r="G86" i="12"/>
  <c r="L86" i="12"/>
  <c r="C86" i="12"/>
  <c r="M86" i="12"/>
  <c r="D86" i="12"/>
  <c r="I86" i="12"/>
  <c r="O86" i="12"/>
  <c r="P86" i="12"/>
  <c r="F86" i="12"/>
  <c r="J86" i="12"/>
  <c r="C88" i="12"/>
  <c r="I88" i="12"/>
  <c r="D88" i="12"/>
  <c r="J88" i="12"/>
  <c r="O88" i="12"/>
  <c r="F88" i="12"/>
  <c r="L88" i="12"/>
  <c r="P88" i="12"/>
  <c r="G88" i="12"/>
  <c r="M88" i="12"/>
  <c r="F90" i="12"/>
  <c r="J90" i="12"/>
  <c r="P90" i="12"/>
  <c r="G90" i="12"/>
  <c r="L90" i="12"/>
  <c r="C90" i="12"/>
  <c r="M90" i="12"/>
  <c r="D90" i="12"/>
  <c r="I90" i="12"/>
  <c r="O90" i="12"/>
  <c r="G92" i="12"/>
  <c r="M92" i="12"/>
  <c r="C92" i="12"/>
  <c r="I92" i="12"/>
  <c r="D92" i="12"/>
  <c r="J92" i="12"/>
  <c r="O92" i="12"/>
  <c r="L92" i="12"/>
  <c r="P92" i="12"/>
  <c r="F92" i="12"/>
  <c r="D94" i="12"/>
  <c r="I94" i="12"/>
  <c r="O94" i="12"/>
  <c r="F94" i="12"/>
  <c r="J94" i="12"/>
  <c r="P94" i="12"/>
  <c r="G94" i="12"/>
  <c r="L94" i="12"/>
  <c r="C94" i="12"/>
  <c r="M94" i="12"/>
  <c r="F96" i="12"/>
  <c r="L96" i="12"/>
  <c r="P96" i="12"/>
  <c r="G96" i="12"/>
  <c r="M96" i="12"/>
  <c r="C96" i="12"/>
  <c r="I96" i="12"/>
  <c r="O96" i="12"/>
  <c r="D96" i="12"/>
  <c r="J96" i="12"/>
  <c r="C98" i="12"/>
  <c r="M98" i="12"/>
  <c r="D98" i="12"/>
  <c r="I98" i="12"/>
  <c r="O98" i="12"/>
  <c r="F98" i="12"/>
  <c r="J98" i="12"/>
  <c r="P98" i="12"/>
  <c r="G98" i="12"/>
  <c r="L98" i="12"/>
  <c r="D100" i="12"/>
  <c r="J100" i="12"/>
  <c r="O100" i="12"/>
  <c r="F100" i="12"/>
  <c r="L100" i="12"/>
  <c r="P100" i="12"/>
  <c r="G100" i="12"/>
  <c r="M100" i="12"/>
  <c r="C100" i="12"/>
  <c r="I100" i="12"/>
  <c r="G102" i="12"/>
  <c r="L102" i="12"/>
  <c r="C102" i="12"/>
  <c r="M102" i="12"/>
  <c r="D102" i="12"/>
  <c r="I102" i="12"/>
  <c r="O102" i="12"/>
  <c r="J102" i="12"/>
  <c r="P102" i="12"/>
  <c r="F102" i="12"/>
  <c r="C104" i="12"/>
  <c r="I104" i="12"/>
  <c r="D104" i="12"/>
  <c r="J104" i="12"/>
  <c r="O104" i="12"/>
  <c r="F104" i="12"/>
  <c r="L104" i="12"/>
  <c r="P104" i="12"/>
  <c r="G104" i="12"/>
  <c r="M104" i="12"/>
  <c r="F106" i="12"/>
  <c r="J106" i="12"/>
  <c r="P106" i="12"/>
  <c r="G106" i="12"/>
  <c r="L106" i="12"/>
  <c r="C106" i="12"/>
  <c r="M106" i="12"/>
  <c r="O106" i="12"/>
  <c r="D106" i="12"/>
  <c r="I106" i="12"/>
  <c r="G108" i="12"/>
  <c r="M108" i="12"/>
  <c r="C108" i="12"/>
  <c r="I108" i="12"/>
  <c r="D108" i="12"/>
  <c r="J108" i="12"/>
  <c r="O108" i="12"/>
  <c r="F108" i="12"/>
  <c r="L108" i="12"/>
  <c r="P108" i="12"/>
  <c r="D110" i="12"/>
  <c r="I110" i="12"/>
  <c r="O110" i="12"/>
  <c r="F110" i="12"/>
  <c r="J110" i="12"/>
  <c r="P110" i="12"/>
  <c r="G110" i="12"/>
  <c r="L110" i="12"/>
  <c r="C110" i="12"/>
  <c r="M110" i="12"/>
  <c r="F112" i="12"/>
  <c r="L112" i="12"/>
  <c r="P112" i="12"/>
  <c r="G112" i="12"/>
  <c r="M112" i="12"/>
  <c r="C112" i="12"/>
  <c r="E112" i="12" s="1"/>
  <c r="I112" i="12"/>
  <c r="J112" i="12"/>
  <c r="O112" i="12"/>
  <c r="C114" i="12"/>
  <c r="M114" i="12"/>
  <c r="D114" i="12"/>
  <c r="I114" i="12"/>
  <c r="O114" i="12"/>
  <c r="F114" i="12"/>
  <c r="J114" i="12"/>
  <c r="P114" i="12"/>
  <c r="G114" i="12"/>
  <c r="L114" i="12"/>
  <c r="D116" i="12"/>
  <c r="J116" i="12"/>
  <c r="O116" i="12"/>
  <c r="F116" i="12"/>
  <c r="L116" i="12"/>
  <c r="P116" i="12"/>
  <c r="G116" i="12"/>
  <c r="M116" i="12"/>
  <c r="C116" i="12"/>
  <c r="I116" i="12"/>
  <c r="G118" i="12"/>
  <c r="L118" i="12"/>
  <c r="C118" i="12"/>
  <c r="M118" i="12"/>
  <c r="D118" i="12"/>
  <c r="I118" i="12"/>
  <c r="O118" i="12"/>
  <c r="F118" i="12"/>
  <c r="J118" i="12"/>
  <c r="P118" i="12"/>
  <c r="C120" i="12"/>
  <c r="I120" i="12"/>
  <c r="D120" i="12"/>
  <c r="J120" i="12"/>
  <c r="O120" i="12"/>
  <c r="F120" i="12"/>
  <c r="L120" i="12"/>
  <c r="P120" i="12"/>
  <c r="G120" i="12"/>
  <c r="M120" i="12"/>
  <c r="F122" i="12"/>
  <c r="J122" i="12"/>
  <c r="P122" i="12"/>
  <c r="G122" i="12"/>
  <c r="L122" i="12"/>
  <c r="C122" i="12"/>
  <c r="M122" i="12"/>
  <c r="I122" i="12"/>
  <c r="O122" i="12"/>
  <c r="D122" i="12"/>
  <c r="G124" i="12"/>
  <c r="M124" i="12"/>
  <c r="C124" i="12"/>
  <c r="I124" i="12"/>
  <c r="D124" i="12"/>
  <c r="J124" i="12"/>
  <c r="O124" i="12"/>
  <c r="F124" i="12"/>
  <c r="L124" i="12"/>
  <c r="P124" i="12"/>
  <c r="D126" i="12"/>
  <c r="I126" i="12"/>
  <c r="O126" i="12"/>
  <c r="F126" i="12"/>
  <c r="J126" i="12"/>
  <c r="P126" i="12"/>
  <c r="G126" i="12"/>
  <c r="L126" i="12"/>
  <c r="M126" i="12"/>
  <c r="C126" i="12"/>
  <c r="F128" i="12"/>
  <c r="L128" i="12"/>
  <c r="P128" i="12"/>
  <c r="G128" i="12"/>
  <c r="M128" i="12"/>
  <c r="C128" i="12"/>
  <c r="I128" i="12"/>
  <c r="D128" i="12"/>
  <c r="J128" i="12"/>
  <c r="O128" i="12"/>
  <c r="C130" i="12"/>
  <c r="M130" i="12"/>
  <c r="D130" i="12"/>
  <c r="I130" i="12"/>
  <c r="O130" i="12"/>
  <c r="F130" i="12"/>
  <c r="J130" i="12"/>
  <c r="P130" i="12"/>
  <c r="G130" i="12"/>
  <c r="L130" i="12"/>
  <c r="D132" i="12"/>
  <c r="J132" i="12"/>
  <c r="O132" i="12"/>
  <c r="F132" i="12"/>
  <c r="L132" i="12"/>
  <c r="P132" i="12"/>
  <c r="G132" i="12"/>
  <c r="M132" i="12"/>
  <c r="I132" i="12"/>
  <c r="C132" i="12"/>
  <c r="G134" i="12"/>
  <c r="L134" i="12"/>
  <c r="C134" i="12"/>
  <c r="M134" i="12"/>
  <c r="D134" i="12"/>
  <c r="I134" i="12"/>
  <c r="O134" i="12"/>
  <c r="F134" i="12"/>
  <c r="J134" i="12"/>
  <c r="C136" i="12"/>
  <c r="I136" i="12"/>
  <c r="O136" i="12"/>
  <c r="D136" i="12"/>
  <c r="J136" i="12"/>
  <c r="P136" i="12"/>
  <c r="F136" i="12"/>
  <c r="L136" i="12"/>
  <c r="M136" i="12"/>
  <c r="G136" i="12"/>
  <c r="F138" i="12"/>
  <c r="J138" i="12"/>
  <c r="P138" i="12"/>
  <c r="G138" i="12"/>
  <c r="L138" i="12"/>
  <c r="C138" i="12"/>
  <c r="M138" i="12"/>
  <c r="D138" i="12"/>
  <c r="I138" i="12"/>
  <c r="O138" i="12"/>
  <c r="G140" i="12"/>
  <c r="M140" i="12"/>
  <c r="C140" i="12"/>
  <c r="I140" i="12"/>
  <c r="D140" i="12"/>
  <c r="L140" i="12"/>
  <c r="O140" i="12"/>
  <c r="F140" i="12"/>
  <c r="P140" i="12"/>
  <c r="J140" i="12"/>
  <c r="D142" i="12"/>
  <c r="F142" i="12"/>
  <c r="C142" i="12"/>
  <c r="J142" i="12"/>
  <c r="P142" i="12"/>
  <c r="G142" i="12"/>
  <c r="L142" i="12"/>
  <c r="M142" i="12"/>
  <c r="I142" i="12"/>
  <c r="O142" i="12"/>
  <c r="G144" i="12"/>
  <c r="M144" i="12"/>
  <c r="C144" i="12"/>
  <c r="I144" i="12"/>
  <c r="D144" i="12"/>
  <c r="J144" i="12"/>
  <c r="O144" i="12"/>
  <c r="L144" i="12"/>
  <c r="P144" i="12"/>
  <c r="F144" i="12"/>
  <c r="D146" i="12"/>
  <c r="I146" i="12"/>
  <c r="O146" i="12"/>
  <c r="F146" i="12"/>
  <c r="J146" i="12"/>
  <c r="P146" i="12"/>
  <c r="G146" i="12"/>
  <c r="L146" i="12"/>
  <c r="C146" i="12"/>
  <c r="M146" i="12"/>
  <c r="F148" i="12"/>
  <c r="L148" i="12"/>
  <c r="P148" i="12"/>
  <c r="G148" i="12"/>
  <c r="M148" i="12"/>
  <c r="C148" i="12"/>
  <c r="I148" i="12"/>
  <c r="O148" i="12"/>
  <c r="D148" i="12"/>
  <c r="J148" i="12"/>
  <c r="C150" i="12"/>
  <c r="M150" i="12"/>
  <c r="D150" i="12"/>
  <c r="I150" i="12"/>
  <c r="O150" i="12"/>
  <c r="F150" i="12"/>
  <c r="J150" i="12"/>
  <c r="P150" i="12"/>
  <c r="G150" i="12"/>
  <c r="L150" i="12"/>
  <c r="D152" i="12"/>
  <c r="J152" i="12"/>
  <c r="O152" i="12"/>
  <c r="F152" i="12"/>
  <c r="L152" i="12"/>
  <c r="P152" i="12"/>
  <c r="G152" i="12"/>
  <c r="M152" i="12"/>
  <c r="C152" i="12"/>
  <c r="I152" i="12"/>
  <c r="G154" i="12"/>
  <c r="L154" i="12"/>
  <c r="C154" i="12"/>
  <c r="M154" i="12"/>
  <c r="D154" i="12"/>
  <c r="I154" i="12"/>
  <c r="O154" i="12"/>
  <c r="J154" i="12"/>
  <c r="P154" i="12"/>
  <c r="F154" i="12"/>
  <c r="C156" i="12"/>
  <c r="I156" i="12"/>
  <c r="D156" i="12"/>
  <c r="J156" i="12"/>
  <c r="O156" i="12"/>
  <c r="F156" i="12"/>
  <c r="L156" i="12"/>
  <c r="P156" i="12"/>
  <c r="G156" i="12"/>
  <c r="M156" i="12"/>
  <c r="F158" i="12"/>
  <c r="J158" i="12"/>
  <c r="P158" i="12"/>
  <c r="G158" i="12"/>
  <c r="L158" i="12"/>
  <c r="C158" i="12"/>
  <c r="M158" i="12"/>
  <c r="O158" i="12"/>
  <c r="D158" i="12"/>
  <c r="I158" i="12"/>
  <c r="G160" i="12"/>
  <c r="M160" i="12"/>
  <c r="C160" i="12"/>
  <c r="I160" i="12"/>
  <c r="D160" i="12"/>
  <c r="J160" i="12"/>
  <c r="O160" i="12"/>
  <c r="F160" i="12"/>
  <c r="L160" i="12"/>
  <c r="P160" i="12"/>
  <c r="D162" i="12"/>
  <c r="I162" i="12"/>
  <c r="O162" i="12"/>
  <c r="F162" i="12"/>
  <c r="J162" i="12"/>
  <c r="P162" i="12"/>
  <c r="G162" i="12"/>
  <c r="L162" i="12"/>
  <c r="C162" i="12"/>
  <c r="F164" i="12"/>
  <c r="L164" i="12"/>
  <c r="P164" i="12"/>
  <c r="G164" i="12"/>
  <c r="M164" i="12"/>
  <c r="C164" i="12"/>
  <c r="I164" i="12"/>
  <c r="J164" i="12"/>
  <c r="O164" i="12"/>
  <c r="D164" i="12"/>
  <c r="C166" i="12"/>
  <c r="M166" i="12"/>
  <c r="D166" i="12"/>
  <c r="I166" i="12"/>
  <c r="O166" i="12"/>
  <c r="F166" i="12"/>
  <c r="J166" i="12"/>
  <c r="P166" i="12"/>
  <c r="G166" i="12"/>
  <c r="L166" i="12"/>
  <c r="D168" i="12"/>
  <c r="J168" i="12"/>
  <c r="K168" i="12" s="1"/>
  <c r="O168" i="12"/>
  <c r="F168" i="12"/>
  <c r="L168" i="12"/>
  <c r="P168" i="12"/>
  <c r="G168" i="12"/>
  <c r="M168" i="12"/>
  <c r="C168" i="12"/>
  <c r="G170" i="12"/>
  <c r="L170" i="12"/>
  <c r="C170" i="12"/>
  <c r="M170" i="12"/>
  <c r="D170" i="12"/>
  <c r="I170" i="12"/>
  <c r="O170" i="12"/>
  <c r="F170" i="12"/>
  <c r="J170" i="12"/>
  <c r="P170" i="12"/>
  <c r="C172" i="12"/>
  <c r="I172" i="12"/>
  <c r="D172" i="12"/>
  <c r="J172" i="12"/>
  <c r="O172" i="12"/>
  <c r="F172" i="12"/>
  <c r="L172" i="12"/>
  <c r="P172" i="12"/>
  <c r="G172" i="12"/>
  <c r="M172" i="12"/>
  <c r="F174" i="12"/>
  <c r="J174" i="12"/>
  <c r="P174" i="12"/>
  <c r="G174" i="12"/>
  <c r="L174" i="12"/>
  <c r="C174" i="12"/>
  <c r="E174" i="12" s="1"/>
  <c r="M174" i="12"/>
  <c r="I174" i="12"/>
  <c r="O174" i="12"/>
  <c r="G176" i="12"/>
  <c r="M176" i="12"/>
  <c r="C176" i="12"/>
  <c r="I176" i="12"/>
  <c r="D176" i="12"/>
  <c r="J176" i="12"/>
  <c r="O176" i="12"/>
  <c r="F176" i="12"/>
  <c r="L176" i="12"/>
  <c r="P176" i="12"/>
  <c r="D178" i="12"/>
  <c r="I178" i="12"/>
  <c r="O178" i="12"/>
  <c r="F178" i="12"/>
  <c r="J178" i="12"/>
  <c r="P178" i="12"/>
  <c r="G178" i="12"/>
  <c r="L178" i="12"/>
  <c r="M178" i="12"/>
  <c r="C178" i="12"/>
  <c r="F180" i="12"/>
  <c r="L180" i="12"/>
  <c r="P180" i="12"/>
  <c r="G180" i="12"/>
  <c r="M180" i="12"/>
  <c r="C180" i="12"/>
  <c r="I180" i="12"/>
  <c r="D180" i="12"/>
  <c r="J180" i="12"/>
  <c r="O180" i="12"/>
  <c r="C182" i="12"/>
  <c r="M182" i="12"/>
  <c r="D182" i="12"/>
  <c r="I182" i="12"/>
  <c r="O182" i="12"/>
  <c r="F182" i="12"/>
  <c r="J182" i="12"/>
  <c r="P182" i="12"/>
  <c r="G182" i="12"/>
  <c r="L182" i="12"/>
  <c r="D184" i="12"/>
  <c r="J184" i="12"/>
  <c r="O184" i="12"/>
  <c r="F184" i="12"/>
  <c r="L184" i="12"/>
  <c r="P184" i="12"/>
  <c r="G184" i="12"/>
  <c r="M184" i="12"/>
  <c r="I184" i="12"/>
  <c r="C184" i="12"/>
  <c r="G186" i="12"/>
  <c r="L186" i="12"/>
  <c r="C186" i="12"/>
  <c r="M186" i="12"/>
  <c r="D186" i="12"/>
  <c r="I186" i="12"/>
  <c r="O186" i="12"/>
  <c r="F186" i="12"/>
  <c r="J186" i="12"/>
  <c r="P186" i="12"/>
  <c r="C188" i="12"/>
  <c r="I188" i="12"/>
  <c r="D188" i="12"/>
  <c r="J188" i="12"/>
  <c r="O188" i="12"/>
  <c r="F188" i="12"/>
  <c r="L188" i="12"/>
  <c r="P188" i="12"/>
  <c r="M188" i="12"/>
  <c r="G188" i="12"/>
  <c r="F190" i="12"/>
  <c r="J190" i="12"/>
  <c r="P190" i="12"/>
  <c r="G190" i="12"/>
  <c r="L190" i="12"/>
  <c r="C190" i="12"/>
  <c r="M190" i="12"/>
  <c r="D190" i="12"/>
  <c r="I190" i="12"/>
  <c r="O190" i="12"/>
  <c r="G192" i="12"/>
  <c r="M192" i="12"/>
  <c r="C192" i="12"/>
  <c r="I192" i="12"/>
  <c r="D192" i="12"/>
  <c r="J192" i="12"/>
  <c r="O192" i="12"/>
  <c r="P192" i="12"/>
  <c r="F192" i="12"/>
  <c r="L192" i="12"/>
  <c r="D194" i="12"/>
  <c r="I194" i="12"/>
  <c r="O194" i="12"/>
  <c r="F194" i="12"/>
  <c r="J194" i="12"/>
  <c r="P194" i="12"/>
  <c r="G194" i="12"/>
  <c r="L194" i="12"/>
  <c r="M194" i="12"/>
  <c r="C194" i="12"/>
  <c r="F196" i="12"/>
  <c r="L196" i="12"/>
  <c r="P196" i="12"/>
  <c r="Q196" i="12" s="1"/>
  <c r="G196" i="12"/>
  <c r="M196" i="12"/>
  <c r="C196" i="12"/>
  <c r="I196" i="12"/>
  <c r="D196" i="12"/>
  <c r="J196" i="12"/>
  <c r="C198" i="12"/>
  <c r="M198" i="12"/>
  <c r="D198" i="12"/>
  <c r="I198" i="12"/>
  <c r="O198" i="12"/>
  <c r="F198" i="12"/>
  <c r="J198" i="12"/>
  <c r="P198" i="12"/>
  <c r="L198" i="12"/>
  <c r="G198" i="12"/>
  <c r="D200" i="12"/>
  <c r="J200" i="12"/>
  <c r="O200" i="12"/>
  <c r="F200" i="12"/>
  <c r="L200" i="12"/>
  <c r="P200" i="12"/>
  <c r="G200" i="12"/>
  <c r="M200" i="12"/>
  <c r="C200" i="12"/>
  <c r="I200" i="12"/>
  <c r="G202" i="12"/>
  <c r="L202" i="12"/>
  <c r="C202" i="12"/>
  <c r="M202" i="12"/>
  <c r="D202" i="12"/>
  <c r="I202" i="12"/>
  <c r="K202" i="12" s="1"/>
  <c r="O202" i="12"/>
  <c r="P202" i="12"/>
  <c r="F202" i="12"/>
  <c r="C204" i="12"/>
  <c r="I204" i="12"/>
  <c r="O204" i="12"/>
  <c r="D204" i="12"/>
  <c r="J204" i="12"/>
  <c r="P204" i="12"/>
  <c r="F204" i="12"/>
  <c r="L204" i="12"/>
  <c r="G204" i="12"/>
  <c r="M204" i="12"/>
  <c r="F206" i="12"/>
  <c r="L206" i="12"/>
  <c r="P206" i="12"/>
  <c r="G206" i="12"/>
  <c r="M206" i="12"/>
  <c r="C206" i="12"/>
  <c r="I206" i="12"/>
  <c r="D206" i="12"/>
  <c r="J206" i="12"/>
  <c r="O206" i="12"/>
  <c r="C208" i="12"/>
  <c r="M208" i="12"/>
  <c r="D208" i="12"/>
  <c r="I208" i="12"/>
  <c r="F208" i="12"/>
  <c r="J208" i="12"/>
  <c r="O208" i="12"/>
  <c r="L208" i="12"/>
  <c r="P208" i="12"/>
  <c r="D210" i="12"/>
  <c r="I210" i="12"/>
  <c r="O210" i="12"/>
  <c r="F210" i="12"/>
  <c r="J210" i="12"/>
  <c r="P210" i="12"/>
  <c r="G210" i="12"/>
  <c r="L210" i="12"/>
  <c r="C210" i="12"/>
  <c r="M210" i="12"/>
  <c r="F212" i="12"/>
  <c r="L212" i="12"/>
  <c r="G212" i="12"/>
  <c r="M212" i="12"/>
  <c r="C212" i="12"/>
  <c r="I212" i="12"/>
  <c r="O212" i="12"/>
  <c r="P212" i="12"/>
  <c r="D212" i="12"/>
  <c r="J212" i="12"/>
  <c r="C214" i="12"/>
  <c r="I214" i="12"/>
  <c r="D214" i="12"/>
  <c r="J214" i="12"/>
  <c r="O214" i="12"/>
  <c r="F214" i="12"/>
  <c r="L214" i="12"/>
  <c r="P214" i="12"/>
  <c r="G214" i="12"/>
  <c r="M214" i="12"/>
  <c r="F216" i="12"/>
  <c r="J216" i="12"/>
  <c r="P216" i="12"/>
  <c r="G216" i="12"/>
  <c r="L216" i="12"/>
  <c r="C216" i="12"/>
  <c r="M216" i="12"/>
  <c r="D216" i="12"/>
  <c r="I216" i="12"/>
  <c r="O216" i="12"/>
  <c r="G218" i="12"/>
  <c r="M218" i="12"/>
  <c r="C218" i="12"/>
  <c r="I218" i="12"/>
  <c r="D218" i="12"/>
  <c r="J218" i="12"/>
  <c r="O218" i="12"/>
  <c r="L218" i="12"/>
  <c r="P218" i="12"/>
  <c r="F218" i="12"/>
  <c r="D220" i="12"/>
  <c r="I220" i="12"/>
  <c r="O220" i="12"/>
  <c r="F220" i="12"/>
  <c r="J220" i="12"/>
  <c r="P220" i="12"/>
  <c r="G220" i="12"/>
  <c r="L220" i="12"/>
  <c r="C220" i="12"/>
  <c r="M220" i="12"/>
  <c r="F222" i="12"/>
  <c r="L222" i="12"/>
  <c r="P222" i="12"/>
  <c r="G222" i="12"/>
  <c r="M222" i="12"/>
  <c r="C222" i="12"/>
  <c r="I222" i="12"/>
  <c r="O222" i="12"/>
  <c r="D222" i="12"/>
  <c r="J222" i="12"/>
  <c r="C224" i="12"/>
  <c r="M224" i="12"/>
  <c r="D224" i="12"/>
  <c r="I224" i="12"/>
  <c r="O224" i="12"/>
  <c r="F224" i="12"/>
  <c r="J224" i="12"/>
  <c r="P224" i="12"/>
  <c r="G224" i="12"/>
  <c r="L224" i="12"/>
  <c r="D226" i="12"/>
  <c r="J226" i="12"/>
  <c r="O226" i="12"/>
  <c r="F226" i="12"/>
  <c r="L226" i="12"/>
  <c r="P226" i="12"/>
  <c r="G226" i="12"/>
  <c r="M226" i="12"/>
  <c r="C226" i="12"/>
  <c r="I226" i="12"/>
  <c r="G228" i="12"/>
  <c r="L228" i="12"/>
  <c r="C228" i="12"/>
  <c r="M228" i="12"/>
  <c r="D228" i="12"/>
  <c r="I228" i="12"/>
  <c r="O228" i="12"/>
  <c r="J228" i="12"/>
  <c r="P228" i="12"/>
  <c r="F228" i="12"/>
  <c r="C230" i="12"/>
  <c r="I230" i="12"/>
  <c r="D230" i="12"/>
  <c r="J230" i="12"/>
  <c r="O230" i="12"/>
  <c r="F230" i="12"/>
  <c r="L230" i="12"/>
  <c r="P230" i="12"/>
  <c r="G230" i="12"/>
  <c r="M230" i="12"/>
  <c r="L3" i="13"/>
  <c r="F3" i="13"/>
  <c r="P3" i="13"/>
  <c r="J3" i="13"/>
  <c r="D3" i="13"/>
  <c r="O3" i="13"/>
  <c r="I3" i="13"/>
  <c r="C3" i="13"/>
  <c r="M3" i="13"/>
  <c r="N3" i="13" s="1"/>
  <c r="G3" i="13"/>
  <c r="D3" i="11"/>
  <c r="J3" i="11"/>
  <c r="O229" i="11"/>
  <c r="J228" i="11"/>
  <c r="K228" i="11" s="1"/>
  <c r="F227" i="11"/>
  <c r="L224" i="11"/>
  <c r="I223" i="11"/>
  <c r="D222" i="11"/>
  <c r="O220" i="11"/>
  <c r="F218" i="11"/>
  <c r="C217" i="11"/>
  <c r="M215" i="11"/>
  <c r="I214" i="11"/>
  <c r="O211" i="11"/>
  <c r="L210" i="11"/>
  <c r="G209" i="11"/>
  <c r="C208" i="11"/>
  <c r="I205" i="11"/>
  <c r="C204" i="11"/>
  <c r="E204" i="11" s="1"/>
  <c r="L202" i="11"/>
  <c r="F201" i="11"/>
  <c r="G198" i="11"/>
  <c r="H198" i="11" s="1"/>
  <c r="P196" i="11"/>
  <c r="J195" i="11"/>
  <c r="K195" i="11" s="1"/>
  <c r="D194" i="11"/>
  <c r="E194" i="11" s="1"/>
  <c r="L192" i="11"/>
  <c r="F191" i="11"/>
  <c r="H191" i="11" s="1"/>
  <c r="O189" i="11"/>
  <c r="I188" i="11"/>
  <c r="J185" i="11"/>
  <c r="K185" i="11" s="1"/>
  <c r="D184" i="11"/>
  <c r="M182" i="11"/>
  <c r="G181" i="11"/>
  <c r="O179" i="11"/>
  <c r="I178" i="11"/>
  <c r="C177" i="11"/>
  <c r="L175" i="11"/>
  <c r="M172" i="11"/>
  <c r="G171" i="11"/>
  <c r="P169" i="11"/>
  <c r="J168" i="11"/>
  <c r="K168" i="11" s="1"/>
  <c r="C167" i="11"/>
  <c r="L165" i="11"/>
  <c r="F164" i="11"/>
  <c r="O162" i="11"/>
  <c r="D154" i="11"/>
  <c r="I148" i="11"/>
  <c r="M142" i="11"/>
  <c r="P136" i="11"/>
  <c r="F131" i="11"/>
  <c r="P119" i="11"/>
  <c r="F114" i="11"/>
  <c r="J108" i="11"/>
  <c r="O102" i="11"/>
  <c r="I92" i="11"/>
  <c r="G87" i="11"/>
  <c r="F82" i="11"/>
  <c r="C77" i="11"/>
  <c r="L61" i="11"/>
  <c r="J56" i="11"/>
  <c r="K56" i="11" s="1"/>
  <c r="I51" i="11"/>
  <c r="L40" i="11"/>
  <c r="D35" i="11"/>
  <c r="E35" i="11" s="1"/>
  <c r="M18" i="11"/>
  <c r="C13" i="11"/>
  <c r="F7" i="11"/>
  <c r="G208" i="12"/>
  <c r="J185" i="12"/>
  <c r="M162" i="12"/>
  <c r="P134" i="12"/>
  <c r="M21" i="12"/>
  <c r="N216" i="11"/>
  <c r="Q195" i="7"/>
  <c r="H88" i="7"/>
  <c r="H86" i="7"/>
  <c r="E28" i="12" l="1"/>
  <c r="E212" i="12"/>
  <c r="H49" i="11"/>
  <c r="Q215" i="7"/>
  <c r="H295" i="13"/>
  <c r="N66" i="11"/>
  <c r="H30" i="7"/>
  <c r="K34" i="12"/>
  <c r="N28" i="12"/>
  <c r="N20" i="12"/>
  <c r="H99" i="11"/>
  <c r="H75" i="11"/>
  <c r="N73" i="11"/>
  <c r="N63" i="11"/>
  <c r="K102" i="13"/>
  <c r="N92" i="11"/>
  <c r="N349" i="13"/>
  <c r="H329" i="13"/>
  <c r="H187" i="7"/>
  <c r="Q184" i="11"/>
  <c r="K200" i="11"/>
  <c r="H55" i="12"/>
  <c r="H19" i="12"/>
  <c r="N222" i="11"/>
  <c r="N58" i="11"/>
  <c r="H349" i="13"/>
  <c r="H347" i="13"/>
  <c r="Q219" i="13"/>
  <c r="H20" i="12"/>
  <c r="E215" i="12"/>
  <c r="K185" i="12"/>
  <c r="K183" i="11"/>
  <c r="N81" i="11"/>
  <c r="H57" i="11"/>
  <c r="N55" i="11"/>
  <c r="H29" i="11"/>
  <c r="K133" i="12"/>
  <c r="H230" i="11"/>
  <c r="N76" i="11"/>
  <c r="H66" i="11"/>
  <c r="H34" i="11"/>
  <c r="N359" i="13"/>
  <c r="N351" i="13"/>
  <c r="K69" i="13"/>
  <c r="K33" i="13"/>
  <c r="K114" i="7"/>
  <c r="H87" i="11"/>
  <c r="H91" i="11"/>
  <c r="H61" i="11"/>
  <c r="N352" i="13"/>
  <c r="H99" i="12"/>
  <c r="H206" i="11"/>
  <c r="N84" i="11"/>
  <c r="N50" i="11"/>
  <c r="N4" i="11"/>
  <c r="H64" i="7"/>
  <c r="H115" i="13"/>
  <c r="H49" i="7"/>
  <c r="E221" i="13"/>
  <c r="K212" i="12"/>
  <c r="H50" i="11"/>
  <c r="K118" i="7"/>
  <c r="K74" i="7"/>
  <c r="E54" i="13"/>
  <c r="H214" i="11"/>
  <c r="K265" i="13"/>
  <c r="E28" i="13"/>
  <c r="H231" i="13"/>
  <c r="E199" i="13"/>
  <c r="H135" i="13"/>
  <c r="K119" i="13"/>
  <c r="H15" i="13"/>
  <c r="H153" i="7"/>
  <c r="H161" i="7"/>
  <c r="K189" i="7"/>
  <c r="N206" i="11"/>
  <c r="H76" i="11"/>
  <c r="H351" i="13"/>
  <c r="N165" i="7"/>
  <c r="N157" i="11"/>
  <c r="H144" i="7"/>
  <c r="K3" i="7"/>
  <c r="Q17" i="13"/>
  <c r="Q313" i="13"/>
  <c r="Q49" i="13"/>
  <c r="K95" i="7"/>
  <c r="N193" i="11"/>
  <c r="K178" i="11"/>
  <c r="N208" i="11"/>
  <c r="H66" i="7"/>
  <c r="N191" i="13"/>
  <c r="N83" i="13"/>
  <c r="E308" i="13"/>
  <c r="N219" i="11"/>
  <c r="N360" i="13"/>
  <c r="N346" i="13"/>
  <c r="H152" i="13"/>
  <c r="Q119" i="11"/>
  <c r="K3" i="11"/>
  <c r="Q213" i="11"/>
  <c r="K212" i="11"/>
  <c r="K282" i="13"/>
  <c r="H278" i="13"/>
  <c r="E254" i="13"/>
  <c r="K326" i="13"/>
  <c r="N21" i="12"/>
  <c r="K32" i="11"/>
  <c r="N203" i="7"/>
  <c r="K203" i="7"/>
  <c r="N227" i="11"/>
  <c r="K6" i="12"/>
  <c r="H181" i="11"/>
  <c r="H209" i="11"/>
  <c r="N215" i="11"/>
  <c r="N211" i="11"/>
  <c r="H3" i="13"/>
  <c r="H83" i="11"/>
  <c r="N33" i="12"/>
  <c r="Q199" i="7"/>
  <c r="N246" i="13"/>
  <c r="N230" i="13"/>
  <c r="Q74" i="13"/>
  <c r="Q117" i="12"/>
  <c r="Q101" i="12"/>
  <c r="E89" i="12"/>
  <c r="Q169" i="12"/>
  <c r="N310" i="13"/>
  <c r="N262" i="13"/>
  <c r="Q178" i="13"/>
  <c r="Q170" i="13"/>
  <c r="K142" i="13"/>
  <c r="N66" i="13"/>
  <c r="N30" i="13"/>
  <c r="N14" i="13"/>
  <c r="N74" i="11"/>
  <c r="E220" i="7"/>
  <c r="N294" i="13"/>
  <c r="Q154" i="13"/>
  <c r="Q86" i="13"/>
  <c r="N46" i="13"/>
  <c r="E29" i="12"/>
  <c r="H104" i="11"/>
  <c r="K194" i="11"/>
  <c r="K179" i="12"/>
  <c r="N167" i="13"/>
  <c r="N165" i="11"/>
  <c r="H137" i="12"/>
  <c r="N82" i="11"/>
  <c r="H186" i="7"/>
  <c r="N207" i="13"/>
  <c r="N151" i="13"/>
  <c r="H142" i="12"/>
  <c r="Q193" i="7"/>
  <c r="H221" i="11"/>
  <c r="K108" i="11"/>
  <c r="Q136" i="11"/>
  <c r="K173" i="11"/>
  <c r="H166" i="11"/>
  <c r="Q208" i="7"/>
  <c r="Q224" i="7"/>
  <c r="E5" i="13"/>
  <c r="E174" i="7"/>
  <c r="H53" i="11"/>
  <c r="K127" i="12"/>
  <c r="K111" i="12"/>
  <c r="N214" i="11"/>
  <c r="N142" i="11"/>
  <c r="Q169" i="11"/>
  <c r="N182" i="11"/>
  <c r="E222" i="11"/>
  <c r="Q218" i="11"/>
  <c r="K87" i="7"/>
  <c r="E59" i="7"/>
  <c r="H54" i="7"/>
  <c r="H70" i="7"/>
  <c r="H80" i="7"/>
  <c r="H3" i="11"/>
  <c r="E3" i="7"/>
  <c r="N207" i="11"/>
  <c r="Q99" i="11"/>
  <c r="N95" i="11"/>
  <c r="E79" i="11"/>
  <c r="E67" i="11"/>
  <c r="K19" i="11"/>
  <c r="K360" i="13"/>
  <c r="K352" i="13"/>
  <c r="K348" i="13"/>
  <c r="Q326" i="13"/>
  <c r="N320" i="13"/>
  <c r="N304" i="13"/>
  <c r="Q282" i="13"/>
  <c r="K264" i="13"/>
  <c r="N256" i="13"/>
  <c r="N240" i="13"/>
  <c r="Q210" i="13"/>
  <c r="H180" i="13"/>
  <c r="E176" i="13"/>
  <c r="H156" i="13"/>
  <c r="E148" i="13"/>
  <c r="Q148" i="13"/>
  <c r="H140" i="13"/>
  <c r="E128" i="13"/>
  <c r="Q128" i="13"/>
  <c r="N122" i="13"/>
  <c r="H120" i="13"/>
  <c r="H104" i="13"/>
  <c r="H76" i="13"/>
  <c r="K68" i="13"/>
  <c r="N60" i="13"/>
  <c r="H112" i="7"/>
  <c r="E120" i="7"/>
  <c r="H212" i="7"/>
  <c r="Q220" i="7"/>
  <c r="Q39" i="13"/>
  <c r="Q23" i="13"/>
  <c r="Q7" i="13"/>
  <c r="H169" i="7"/>
  <c r="H177" i="7"/>
  <c r="Q201" i="7"/>
  <c r="H157" i="7"/>
  <c r="H189" i="7"/>
  <c r="Q197" i="7"/>
  <c r="Q135" i="7"/>
  <c r="H151" i="7"/>
  <c r="N163" i="7"/>
  <c r="H56" i="7"/>
  <c r="Q212" i="7"/>
  <c r="E148" i="7"/>
  <c r="E140" i="7"/>
  <c r="H219" i="11"/>
  <c r="H175" i="11"/>
  <c r="H226" i="11"/>
  <c r="K12" i="7"/>
  <c r="E68" i="7"/>
  <c r="N88" i="7"/>
  <c r="E100" i="7"/>
  <c r="N120" i="7"/>
  <c r="N128" i="7"/>
  <c r="K144" i="7"/>
  <c r="Q160" i="7"/>
  <c r="K164" i="7"/>
  <c r="K168" i="7"/>
  <c r="K176" i="7"/>
  <c r="Q184" i="7"/>
  <c r="K204" i="7"/>
  <c r="K212" i="7"/>
  <c r="K220" i="7"/>
  <c r="K228" i="7"/>
  <c r="Q349" i="13"/>
  <c r="N339" i="13"/>
  <c r="K335" i="13"/>
  <c r="N333" i="13"/>
  <c r="N321" i="13"/>
  <c r="N289" i="13"/>
  <c r="E279" i="13"/>
  <c r="N273" i="13"/>
  <c r="E263" i="13"/>
  <c r="N257" i="13"/>
  <c r="Q255" i="13"/>
  <c r="N225" i="13"/>
  <c r="E219" i="13"/>
  <c r="H211" i="13"/>
  <c r="Q205" i="13"/>
  <c r="H195" i="13"/>
  <c r="E175" i="13"/>
  <c r="H171" i="13"/>
  <c r="Q133" i="13"/>
  <c r="E131" i="13"/>
  <c r="E121" i="13"/>
  <c r="E119" i="13"/>
  <c r="Q113" i="13"/>
  <c r="E105" i="13"/>
  <c r="E103" i="13"/>
  <c r="H103" i="13"/>
  <c r="Q97" i="13"/>
  <c r="E89" i="13"/>
  <c r="E87" i="13"/>
  <c r="H87" i="13"/>
  <c r="H79" i="13"/>
  <c r="E77" i="13"/>
  <c r="Q75" i="13"/>
  <c r="E75" i="13"/>
  <c r="H71" i="13"/>
  <c r="H69" i="13"/>
  <c r="Q67" i="13"/>
  <c r="E67" i="13"/>
  <c r="N61" i="13"/>
  <c r="Q59" i="13"/>
  <c r="N33" i="13"/>
  <c r="N9" i="13"/>
  <c r="E199" i="7"/>
  <c r="H82" i="7"/>
  <c r="Q181" i="7"/>
  <c r="E209" i="11"/>
  <c r="K199" i="11"/>
  <c r="K8" i="7"/>
  <c r="K40" i="7"/>
  <c r="K152" i="7"/>
  <c r="E124" i="7"/>
  <c r="E196" i="7"/>
  <c r="Q204" i="7"/>
  <c r="H145" i="7"/>
  <c r="H173" i="7"/>
  <c r="Q57" i="12"/>
  <c r="Q45" i="12"/>
  <c r="N110" i="11"/>
  <c r="K43" i="13"/>
  <c r="K27" i="13"/>
  <c r="N126" i="11"/>
  <c r="E244" i="13"/>
  <c r="N99" i="13"/>
  <c r="H193" i="7"/>
  <c r="E223" i="11"/>
  <c r="H65" i="11"/>
  <c r="N47" i="11"/>
  <c r="N89" i="11"/>
  <c r="H79" i="11"/>
  <c r="H72" i="13"/>
  <c r="E112" i="13"/>
  <c r="E164" i="12"/>
  <c r="H208" i="12"/>
  <c r="K228" i="12"/>
  <c r="K218" i="12"/>
  <c r="N218" i="12"/>
  <c r="E216" i="12"/>
  <c r="Q212" i="12"/>
  <c r="E208" i="12"/>
  <c r="K206" i="12"/>
  <c r="Q202" i="12"/>
  <c r="K196" i="12"/>
  <c r="E192" i="12"/>
  <c r="Q190" i="12"/>
  <c r="N188" i="12"/>
  <c r="E182" i="12"/>
  <c r="K180" i="12"/>
  <c r="E176" i="12"/>
  <c r="K174" i="12"/>
  <c r="K172" i="12"/>
  <c r="Q164" i="12"/>
  <c r="K160" i="12"/>
  <c r="N160" i="12"/>
  <c r="K154" i="12"/>
  <c r="K144" i="12"/>
  <c r="N144" i="12"/>
  <c r="K140" i="12"/>
  <c r="E138" i="12"/>
  <c r="E130" i="12"/>
  <c r="K128" i="12"/>
  <c r="E124" i="12"/>
  <c r="Q122" i="12"/>
  <c r="E114" i="12"/>
  <c r="K112" i="12"/>
  <c r="K104" i="12"/>
  <c r="K90" i="12"/>
  <c r="K88" i="12"/>
  <c r="E80" i="12"/>
  <c r="Q76" i="12"/>
  <c r="K74" i="12"/>
  <c r="K72" i="12"/>
  <c r="K68" i="12"/>
  <c r="E60" i="12"/>
  <c r="Q58" i="12"/>
  <c r="E58" i="12"/>
  <c r="K52" i="12"/>
  <c r="E50" i="12"/>
  <c r="H50" i="12"/>
  <c r="E48" i="12"/>
  <c r="E46" i="12"/>
  <c r="H46" i="12"/>
  <c r="Q40" i="12"/>
  <c r="E34" i="12"/>
  <c r="N32" i="12"/>
  <c r="E26" i="12"/>
  <c r="H26" i="12"/>
  <c r="E18" i="12"/>
  <c r="H18" i="12"/>
  <c r="E8" i="12"/>
  <c r="E6" i="12"/>
  <c r="Q219" i="11"/>
  <c r="H215" i="11"/>
  <c r="E201" i="11"/>
  <c r="E189" i="11"/>
  <c r="E185" i="11"/>
  <c r="Q175" i="11"/>
  <c r="E169" i="11"/>
  <c r="Q151" i="11"/>
  <c r="E151" i="11"/>
  <c r="K149" i="11"/>
  <c r="K147" i="11"/>
  <c r="E145" i="11"/>
  <c r="K139" i="11"/>
  <c r="N137" i="11"/>
  <c r="H133" i="11"/>
  <c r="K133" i="11"/>
  <c r="N131" i="11"/>
  <c r="N127" i="11"/>
  <c r="Q127" i="11"/>
  <c r="H113" i="11"/>
  <c r="N111" i="11"/>
  <c r="Q107" i="11"/>
  <c r="H101" i="11"/>
  <c r="N99" i="11"/>
  <c r="K85" i="11"/>
  <c r="Q83" i="11"/>
  <c r="K79" i="11"/>
  <c r="Q77" i="11"/>
  <c r="N75" i="11"/>
  <c r="K67" i="11"/>
  <c r="Q65" i="11"/>
  <c r="N57" i="11"/>
  <c r="N51" i="11"/>
  <c r="K49" i="11"/>
  <c r="K39" i="11"/>
  <c r="N39" i="11"/>
  <c r="N37" i="11"/>
  <c r="E33" i="11"/>
  <c r="H33" i="11"/>
  <c r="K74" i="11"/>
  <c r="E206" i="11"/>
  <c r="H140" i="7"/>
  <c r="N8" i="7"/>
  <c r="H12" i="7"/>
  <c r="N24" i="7"/>
  <c r="H28" i="7"/>
  <c r="N40" i="7"/>
  <c r="H44" i="7"/>
  <c r="E52" i="7"/>
  <c r="H60" i="7"/>
  <c r="Q64" i="7"/>
  <c r="N72" i="7"/>
  <c r="Q80" i="7"/>
  <c r="E84" i="7"/>
  <c r="K100" i="7"/>
  <c r="N104" i="7"/>
  <c r="E116" i="7"/>
  <c r="K116" i="7"/>
  <c r="N136" i="7"/>
  <c r="Q144" i="7"/>
  <c r="Q148" i="7"/>
  <c r="K156" i="7"/>
  <c r="Q168" i="7"/>
  <c r="Q176" i="7"/>
  <c r="Q180" i="7"/>
  <c r="K180" i="7"/>
  <c r="K188" i="7"/>
  <c r="Q196" i="7"/>
  <c r="N208" i="7"/>
  <c r="H208" i="7"/>
  <c r="N216" i="7"/>
  <c r="H216" i="7"/>
  <c r="N224" i="7"/>
  <c r="H224" i="7"/>
  <c r="H3" i="7"/>
  <c r="H361" i="13"/>
  <c r="E359" i="13"/>
  <c r="Q359" i="13"/>
  <c r="K359" i="13"/>
  <c r="N357" i="13"/>
  <c r="H353" i="13"/>
  <c r="E351" i="13"/>
  <c r="Q351" i="13"/>
  <c r="K351" i="13"/>
  <c r="E349" i="13"/>
  <c r="E347" i="13"/>
  <c r="Q347" i="13"/>
  <c r="N341" i="13"/>
  <c r="Q319" i="13"/>
  <c r="H315" i="13"/>
  <c r="N313" i="13"/>
  <c r="E311" i="13"/>
  <c r="K309" i="13"/>
  <c r="N303" i="13"/>
  <c r="N297" i="13"/>
  <c r="K293" i="13"/>
  <c r="N287" i="13"/>
  <c r="N281" i="13"/>
  <c r="H279" i="13"/>
  <c r="K277" i="13"/>
  <c r="N271" i="13"/>
  <c r="N265" i="13"/>
  <c r="H263" i="13"/>
  <c r="K261" i="13"/>
  <c r="N255" i="13"/>
  <c r="N249" i="13"/>
  <c r="E247" i="13"/>
  <c r="K245" i="13"/>
  <c r="N239" i="13"/>
  <c r="N233" i="13"/>
  <c r="K229" i="13"/>
  <c r="N223" i="13"/>
  <c r="N219" i="13"/>
  <c r="K217" i="13"/>
  <c r="K215" i="13"/>
  <c r="K211" i="13"/>
  <c r="H207" i="13"/>
  <c r="K203" i="13"/>
  <c r="E203" i="13"/>
  <c r="K195" i="13"/>
  <c r="H191" i="13"/>
  <c r="K187" i="13"/>
  <c r="E183" i="13"/>
  <c r="H179" i="13"/>
  <c r="K171" i="13"/>
  <c r="H167" i="13"/>
  <c r="K163" i="13"/>
  <c r="E159" i="13"/>
  <c r="H155" i="13"/>
  <c r="H151" i="13"/>
  <c r="Q149" i="13"/>
  <c r="K147" i="13"/>
  <c r="N135" i="13"/>
  <c r="H131" i="13"/>
  <c r="K131" i="13"/>
  <c r="K127" i="13"/>
  <c r="N115" i="13"/>
  <c r="K111" i="13"/>
  <c r="E111" i="13"/>
  <c r="K103" i="13"/>
  <c r="H99" i="13"/>
  <c r="K95" i="13"/>
  <c r="E95" i="13"/>
  <c r="K87" i="13"/>
  <c r="H83" i="13"/>
  <c r="Q81" i="13"/>
  <c r="N79" i="13"/>
  <c r="E79" i="13"/>
  <c r="H75" i="13"/>
  <c r="K71" i="13"/>
  <c r="N69" i="13"/>
  <c r="H67" i="13"/>
  <c r="K65" i="13"/>
  <c r="N59" i="13"/>
  <c r="Q55" i="13"/>
  <c r="Q27" i="11"/>
  <c r="Q23" i="11"/>
  <c r="Q21" i="11"/>
  <c r="Q17" i="11"/>
  <c r="H9" i="11"/>
  <c r="K9" i="11"/>
  <c r="K7" i="11"/>
  <c r="N7" i="11"/>
  <c r="Q356" i="13"/>
  <c r="E350" i="13"/>
  <c r="Q350" i="13"/>
  <c r="N348" i="13"/>
  <c r="Q348" i="13"/>
  <c r="Q346" i="13"/>
  <c r="E344" i="13"/>
  <c r="Q342" i="13"/>
  <c r="E330" i="13"/>
  <c r="E328" i="13"/>
  <c r="E316" i="13"/>
  <c r="K314" i="13"/>
  <c r="Q308" i="13"/>
  <c r="E300" i="13"/>
  <c r="Q298" i="13"/>
  <c r="E298" i="13"/>
  <c r="E284" i="13"/>
  <c r="E282" i="13"/>
  <c r="E268" i="13"/>
  <c r="E266" i="13"/>
  <c r="E252" i="13"/>
  <c r="E250" i="13"/>
  <c r="Q244" i="13"/>
  <c r="E236" i="13"/>
  <c r="Q234" i="13"/>
  <c r="E234" i="13"/>
  <c r="Q216" i="13"/>
  <c r="H202" i="13"/>
  <c r="N196" i="13"/>
  <c r="N182" i="13"/>
  <c r="N172" i="13"/>
  <c r="N158" i="13"/>
  <c r="H146" i="13"/>
  <c r="H130" i="13"/>
  <c r="H126" i="13"/>
  <c r="H110" i="13"/>
  <c r="H94" i="13"/>
  <c r="N88" i="13"/>
  <c r="E70" i="13"/>
  <c r="E56" i="13"/>
  <c r="E52" i="13"/>
  <c r="E50" i="13"/>
  <c r="Q44" i="13"/>
  <c r="E36" i="13"/>
  <c r="Q34" i="13"/>
  <c r="Q32" i="13"/>
  <c r="N32" i="13"/>
  <c r="Q28" i="13"/>
  <c r="E20" i="13"/>
  <c r="Q18" i="13"/>
  <c r="E18" i="13"/>
  <c r="E4" i="13"/>
  <c r="H151" i="12"/>
  <c r="N3" i="11"/>
  <c r="Q229" i="12"/>
  <c r="Q217" i="12"/>
  <c r="K211" i="12"/>
  <c r="N209" i="12"/>
  <c r="Q203" i="12"/>
  <c r="H189" i="12"/>
  <c r="Q187" i="12"/>
  <c r="Q159" i="12"/>
  <c r="H153" i="12"/>
  <c r="H145" i="12"/>
  <c r="H125" i="12"/>
  <c r="N119" i="12"/>
  <c r="N105" i="12"/>
  <c r="H93" i="12"/>
  <c r="K85" i="12"/>
  <c r="Q79" i="12"/>
  <c r="Q75" i="12"/>
  <c r="Q63" i="12"/>
  <c r="H51" i="12"/>
  <c r="Q41" i="12"/>
  <c r="Q37" i="12"/>
  <c r="E37" i="12"/>
  <c r="Q35" i="12"/>
  <c r="N29" i="12"/>
  <c r="H5" i="12"/>
  <c r="N3" i="12"/>
  <c r="K3" i="12"/>
  <c r="E228" i="11"/>
  <c r="Q224" i="11"/>
  <c r="E212" i="11"/>
  <c r="Q208" i="11"/>
  <c r="Q198" i="11"/>
  <c r="Q182" i="11"/>
  <c r="Q166" i="11"/>
  <c r="K144" i="11"/>
  <c r="Q142" i="11"/>
  <c r="E136" i="11"/>
  <c r="K134" i="11"/>
  <c r="E132" i="11"/>
  <c r="E130" i="11"/>
  <c r="E116" i="11"/>
  <c r="K114" i="11"/>
  <c r="E90" i="11"/>
  <c r="N80" i="11"/>
  <c r="H72" i="11"/>
  <c r="Q68" i="11"/>
  <c r="E56" i="11"/>
  <c r="N54" i="11"/>
  <c r="Q52" i="11"/>
  <c r="E44" i="11"/>
  <c r="K38" i="11"/>
  <c r="E32" i="11"/>
  <c r="N30" i="11"/>
  <c r="Q28" i="11"/>
  <c r="E22" i="11"/>
  <c r="K20" i="11"/>
  <c r="E18" i="11"/>
  <c r="E16" i="11"/>
  <c r="N6" i="11"/>
  <c r="H52" i="7"/>
  <c r="N9" i="7"/>
  <c r="N17" i="7"/>
  <c r="K61" i="7"/>
  <c r="H121" i="7"/>
  <c r="Q209" i="7"/>
  <c r="E217" i="7"/>
  <c r="H78" i="7"/>
  <c r="Q171" i="7"/>
  <c r="N40" i="13"/>
  <c r="N24" i="13"/>
  <c r="N229" i="12"/>
  <c r="E221" i="12"/>
  <c r="Q221" i="12"/>
  <c r="N203" i="12"/>
  <c r="N187" i="12"/>
  <c r="N177" i="12"/>
  <c r="Q175" i="12"/>
  <c r="H135" i="12"/>
  <c r="H103" i="12"/>
  <c r="E95" i="12"/>
  <c r="Q95" i="12"/>
  <c r="E83" i="12"/>
  <c r="N77" i="12"/>
  <c r="E31" i="12"/>
  <c r="K21" i="12"/>
  <c r="N148" i="11"/>
  <c r="H146" i="11"/>
  <c r="K124" i="11"/>
  <c r="K80" i="11"/>
  <c r="K70" i="11"/>
  <c r="H70" i="11"/>
  <c r="Q64" i="11"/>
  <c r="K54" i="11"/>
  <c r="H48" i="11"/>
  <c r="K42" i="11"/>
  <c r="Q34" i="11"/>
  <c r="K30" i="11"/>
  <c r="N230" i="7"/>
  <c r="N31" i="11"/>
  <c r="E275" i="13"/>
  <c r="N18" i="11"/>
  <c r="E3" i="13"/>
  <c r="Q216" i="12"/>
  <c r="Q192" i="12"/>
  <c r="K190" i="12"/>
  <c r="H170" i="12"/>
  <c r="Q138" i="12"/>
  <c r="Q80" i="12"/>
  <c r="N64" i="12"/>
  <c r="N38" i="12"/>
  <c r="N36" i="12"/>
  <c r="K32" i="12"/>
  <c r="K24" i="12"/>
  <c r="Q6" i="12"/>
  <c r="Q145" i="11"/>
  <c r="E61" i="11"/>
  <c r="H45" i="11"/>
  <c r="K37" i="11"/>
  <c r="E20" i="11"/>
  <c r="H80" i="11"/>
  <c r="Q36" i="11"/>
  <c r="H30" i="11"/>
  <c r="K26" i="11"/>
  <c r="N16" i="11"/>
  <c r="E12" i="11"/>
  <c r="E48" i="7"/>
  <c r="E64" i="7"/>
  <c r="N100" i="7"/>
  <c r="K184" i="7"/>
  <c r="K192" i="7"/>
  <c r="N200" i="7"/>
  <c r="H345" i="13"/>
  <c r="K345" i="13"/>
  <c r="N331" i="13"/>
  <c r="Q323" i="13"/>
  <c r="N323" i="13"/>
  <c r="H317" i="13"/>
  <c r="H311" i="13"/>
  <c r="H301" i="13"/>
  <c r="K301" i="13"/>
  <c r="Q299" i="13"/>
  <c r="H285" i="13"/>
  <c r="Q283" i="13"/>
  <c r="H269" i="13"/>
  <c r="Q267" i="13"/>
  <c r="H253" i="13"/>
  <c r="Q251" i="13"/>
  <c r="H247" i="13"/>
  <c r="H237" i="13"/>
  <c r="H221" i="13"/>
  <c r="K201" i="13"/>
  <c r="K185" i="13"/>
  <c r="K179" i="13"/>
  <c r="K161" i="13"/>
  <c r="K155" i="13"/>
  <c r="K145" i="13"/>
  <c r="E143" i="13"/>
  <c r="K125" i="13"/>
  <c r="E123" i="13"/>
  <c r="K109" i="13"/>
  <c r="E107" i="13"/>
  <c r="K93" i="13"/>
  <c r="K75" i="13"/>
  <c r="Q71" i="13"/>
  <c r="H57" i="13"/>
  <c r="H49" i="13"/>
  <c r="N47" i="13"/>
  <c r="Q47" i="13"/>
  <c r="N41" i="13"/>
  <c r="N31" i="13"/>
  <c r="Q31" i="13"/>
  <c r="N25" i="13"/>
  <c r="H17" i="13"/>
  <c r="Q15" i="13"/>
  <c r="H45" i="7"/>
  <c r="N69" i="7"/>
  <c r="Q129" i="7"/>
  <c r="Q137" i="7"/>
  <c r="N137" i="7"/>
  <c r="E141" i="7"/>
  <c r="N118" i="7"/>
  <c r="N126" i="7"/>
  <c r="K138" i="7"/>
  <c r="H138" i="7"/>
  <c r="K146" i="7"/>
  <c r="N158" i="7"/>
  <c r="Q198" i="7"/>
  <c r="Q226" i="7"/>
  <c r="H171" i="7"/>
  <c r="N65" i="7"/>
  <c r="E105" i="7"/>
  <c r="Q133" i="7"/>
  <c r="H149" i="7"/>
  <c r="E165" i="7"/>
  <c r="H165" i="7"/>
  <c r="E181" i="7"/>
  <c r="H221" i="7"/>
  <c r="K86" i="7"/>
  <c r="N106" i="7"/>
  <c r="N122" i="7"/>
  <c r="H174" i="7"/>
  <c r="K182" i="7"/>
  <c r="Q190" i="7"/>
  <c r="Q202" i="7"/>
  <c r="Q210" i="7"/>
  <c r="H58" i="7"/>
  <c r="H74" i="7"/>
  <c r="N209" i="11"/>
  <c r="E207" i="11"/>
  <c r="Q81" i="11"/>
  <c r="K75" i="11"/>
  <c r="E3" i="12"/>
  <c r="H168" i="7"/>
  <c r="N214" i="7"/>
  <c r="E193" i="11"/>
  <c r="N182" i="12"/>
  <c r="H24" i="12"/>
  <c r="K163" i="12"/>
  <c r="Q153" i="12"/>
  <c r="Q297" i="13"/>
  <c r="Q249" i="13"/>
  <c r="Q166" i="7"/>
  <c r="E195" i="11"/>
  <c r="N130" i="12"/>
  <c r="K67" i="12"/>
  <c r="Q233" i="13"/>
  <c r="N224" i="11"/>
  <c r="N203" i="11"/>
  <c r="K169" i="11"/>
  <c r="Q110" i="7"/>
  <c r="N114" i="12"/>
  <c r="Q113" i="11"/>
  <c r="E101" i="11"/>
  <c r="N71" i="11"/>
  <c r="N316" i="13"/>
  <c r="H230" i="12"/>
  <c r="H218" i="12"/>
  <c r="H214" i="12"/>
  <c r="H206" i="12"/>
  <c r="H196" i="12"/>
  <c r="H180" i="12"/>
  <c r="H156" i="12"/>
  <c r="H144" i="12"/>
  <c r="H128" i="12"/>
  <c r="H100" i="12"/>
  <c r="H84" i="12"/>
  <c r="H139" i="11"/>
  <c r="E125" i="11"/>
  <c r="K95" i="11"/>
  <c r="Q93" i="11"/>
  <c r="E71" i="11"/>
  <c r="K347" i="13"/>
  <c r="E339" i="13"/>
  <c r="E331" i="13"/>
  <c r="E309" i="13"/>
  <c r="E293" i="13"/>
  <c r="E277" i="13"/>
  <c r="E261" i="13"/>
  <c r="E245" i="13"/>
  <c r="E229" i="13"/>
  <c r="E217" i="13"/>
  <c r="H213" i="13"/>
  <c r="E71" i="13"/>
  <c r="E65" i="13"/>
  <c r="H62" i="7"/>
  <c r="H72" i="7"/>
  <c r="Q228" i="7"/>
  <c r="E188" i="7"/>
  <c r="K209" i="11"/>
  <c r="E81" i="11"/>
  <c r="E73" i="11"/>
  <c r="N78" i="11"/>
  <c r="H76" i="7"/>
  <c r="N132" i="7"/>
  <c r="Q216" i="7"/>
  <c r="K94" i="7"/>
  <c r="E111" i="7"/>
  <c r="E71" i="7"/>
  <c r="E170" i="7"/>
  <c r="E63" i="7"/>
  <c r="E95" i="7"/>
  <c r="H11" i="7"/>
  <c r="N15" i="7"/>
  <c r="N19" i="7"/>
  <c r="H27" i="7"/>
  <c r="H31" i="7"/>
  <c r="H35" i="7"/>
  <c r="H51" i="7"/>
  <c r="Q59" i="7"/>
  <c r="Q75" i="7"/>
  <c r="H83" i="7"/>
  <c r="N87" i="7"/>
  <c r="Q95" i="7"/>
  <c r="Q107" i="7"/>
  <c r="Q127" i="7"/>
  <c r="N183" i="7"/>
  <c r="E144" i="7"/>
  <c r="E176" i="7"/>
  <c r="N356" i="13"/>
  <c r="H198" i="12"/>
  <c r="E154" i="11"/>
  <c r="N172" i="11"/>
  <c r="N80" i="12"/>
  <c r="H78" i="12"/>
  <c r="K70" i="12"/>
  <c r="N68" i="12"/>
  <c r="Q66" i="12"/>
  <c r="Q60" i="12"/>
  <c r="N56" i="12"/>
  <c r="Q48" i="12"/>
  <c r="Q46" i="12"/>
  <c r="N44" i="12"/>
  <c r="H40" i="12"/>
  <c r="Q38" i="12"/>
  <c r="E32" i="12"/>
  <c r="E24" i="12"/>
  <c r="H16" i="12"/>
  <c r="Q14" i="12"/>
  <c r="Q8" i="12"/>
  <c r="N4" i="12"/>
  <c r="E91" i="11"/>
  <c r="K89" i="11"/>
  <c r="Q79" i="11"/>
  <c r="Q71" i="11"/>
  <c r="K356" i="13"/>
  <c r="K354" i="13"/>
  <c r="K346" i="13"/>
  <c r="Q344" i="13"/>
  <c r="Q338" i="13"/>
  <c r="Q334" i="13"/>
  <c r="Q330" i="13"/>
  <c r="Q328" i="13"/>
  <c r="K324" i="13"/>
  <c r="Q316" i="13"/>
  <c r="N312" i="13"/>
  <c r="Q306" i="13"/>
  <c r="Q300" i="13"/>
  <c r="N296" i="13"/>
  <c r="Q290" i="13"/>
  <c r="Q284" i="13"/>
  <c r="N280" i="13"/>
  <c r="Q274" i="13"/>
  <c r="Q268" i="13"/>
  <c r="Q266" i="13"/>
  <c r="N264" i="13"/>
  <c r="Q258" i="13"/>
  <c r="Q252" i="13"/>
  <c r="Q250" i="13"/>
  <c r="N248" i="13"/>
  <c r="Q242" i="13"/>
  <c r="Q236" i="13"/>
  <c r="N232" i="13"/>
  <c r="Q226" i="13"/>
  <c r="N214" i="13"/>
  <c r="H214" i="13"/>
  <c r="E204" i="13"/>
  <c r="E196" i="13"/>
  <c r="H94" i="11"/>
  <c r="E80" i="11"/>
  <c r="E70" i="11"/>
  <c r="K68" i="11"/>
  <c r="N48" i="11"/>
  <c r="N46" i="11"/>
  <c r="N42" i="11"/>
  <c r="E40" i="11"/>
  <c r="E38" i="11"/>
  <c r="E30" i="11"/>
  <c r="K28" i="11"/>
  <c r="K24" i="11"/>
  <c r="Q18" i="11"/>
  <c r="Q16" i="11"/>
  <c r="H14" i="11"/>
  <c r="H12" i="11"/>
  <c r="K6" i="11"/>
  <c r="N28" i="7"/>
  <c r="N156" i="7"/>
  <c r="H164" i="7"/>
  <c r="K49" i="13"/>
  <c r="N45" i="13"/>
  <c r="H45" i="13"/>
  <c r="N43" i="13"/>
  <c r="K41" i="13"/>
  <c r="N29" i="13"/>
  <c r="H29" i="13"/>
  <c r="N27" i="13"/>
  <c r="K25" i="13"/>
  <c r="K17" i="13"/>
  <c r="N13" i="13"/>
  <c r="N11" i="13"/>
  <c r="K9" i="13"/>
  <c r="N150" i="7"/>
  <c r="H185" i="7"/>
  <c r="E201" i="7"/>
  <c r="Q217" i="7"/>
  <c r="Q5" i="7"/>
  <c r="E13" i="7"/>
  <c r="H33" i="7"/>
  <c r="H41" i="7"/>
  <c r="Q41" i="7"/>
  <c r="E65" i="7"/>
  <c r="Q97" i="7"/>
  <c r="N97" i="7"/>
  <c r="E113" i="7"/>
  <c r="K145" i="7"/>
  <c r="K149" i="7"/>
  <c r="E157" i="7"/>
  <c r="K165" i="7"/>
  <c r="N173" i="7"/>
  <c r="N181" i="7"/>
  <c r="E189" i="7"/>
  <c r="K213" i="7"/>
  <c r="H213" i="7"/>
  <c r="E221" i="7"/>
  <c r="Q229" i="7"/>
  <c r="H106" i="7"/>
  <c r="N154" i="7"/>
  <c r="H154" i="7"/>
  <c r="E103" i="7"/>
  <c r="H170" i="7"/>
  <c r="H95" i="7"/>
  <c r="H99" i="7"/>
  <c r="H103" i="7"/>
  <c r="Q151" i="7"/>
  <c r="Q191" i="7"/>
  <c r="N150" i="12"/>
  <c r="Q211" i="11"/>
  <c r="N166" i="12"/>
  <c r="H64" i="12"/>
  <c r="N220" i="12"/>
  <c r="H204" i="12"/>
  <c r="N146" i="12"/>
  <c r="N62" i="12"/>
  <c r="H52" i="12"/>
  <c r="N10" i="12"/>
  <c r="E77" i="11"/>
  <c r="N42" i="12"/>
  <c r="N30" i="12"/>
  <c r="N170" i="12"/>
  <c r="N102" i="12"/>
  <c r="N86" i="12"/>
  <c r="N54" i="12"/>
  <c r="Q98" i="7"/>
  <c r="N224" i="12"/>
  <c r="K204" i="13"/>
  <c r="K188" i="13"/>
  <c r="K164" i="13"/>
  <c r="K96" i="13"/>
  <c r="K80" i="13"/>
  <c r="H100" i="7"/>
  <c r="K99" i="11"/>
  <c r="K138" i="11"/>
  <c r="E360" i="13"/>
  <c r="H320" i="13"/>
  <c r="H304" i="13"/>
  <c r="H256" i="13"/>
  <c r="H240" i="13"/>
  <c r="K148" i="13"/>
  <c r="H132" i="7"/>
  <c r="Q23" i="7"/>
  <c r="N153" i="11"/>
  <c r="Q121" i="11"/>
  <c r="K119" i="11"/>
  <c r="K115" i="11"/>
  <c r="Q73" i="11"/>
  <c r="Q3" i="11"/>
  <c r="H342" i="13"/>
  <c r="H326" i="13"/>
  <c r="N318" i="13"/>
  <c r="N302" i="13"/>
  <c r="N286" i="13"/>
  <c r="N270" i="13"/>
  <c r="N254" i="13"/>
  <c r="N238" i="13"/>
  <c r="N222" i="13"/>
  <c r="K184" i="13"/>
  <c r="K176" i="13"/>
  <c r="K160" i="13"/>
  <c r="K144" i="13"/>
  <c r="K124" i="13"/>
  <c r="K108" i="13"/>
  <c r="N58" i="13"/>
  <c r="N54" i="13"/>
  <c r="N38" i="13"/>
  <c r="N22" i="13"/>
  <c r="N6" i="13"/>
  <c r="Q207" i="12"/>
  <c r="Q205" i="12"/>
  <c r="Q193" i="12"/>
  <c r="K167" i="12"/>
  <c r="Q157" i="12"/>
  <c r="K155" i="12"/>
  <c r="K143" i="12"/>
  <c r="K139" i="12"/>
  <c r="K107" i="12"/>
  <c r="K91" i="12"/>
  <c r="K83" i="12"/>
  <c r="Q81" i="12"/>
  <c r="K55" i="12"/>
  <c r="K43" i="12"/>
  <c r="Q9" i="12"/>
  <c r="K7" i="12"/>
  <c r="Q204" i="11"/>
  <c r="Q188" i="11"/>
  <c r="Q172" i="11"/>
  <c r="Q152" i="11"/>
  <c r="N118" i="11"/>
  <c r="N102" i="11"/>
  <c r="N10" i="11"/>
  <c r="Q96" i="7"/>
  <c r="Q112" i="7"/>
  <c r="Q124" i="7"/>
  <c r="Q132" i="7"/>
  <c r="Q140" i="7"/>
  <c r="N123" i="13"/>
  <c r="N107" i="13"/>
  <c r="N91" i="13"/>
  <c r="Q57" i="13"/>
  <c r="K55" i="13"/>
  <c r="K47" i="13"/>
  <c r="K31" i="13"/>
  <c r="K15" i="13"/>
  <c r="Q13" i="13"/>
  <c r="K133" i="7"/>
  <c r="N221" i="7"/>
  <c r="N202" i="7"/>
  <c r="K179" i="11"/>
  <c r="K24" i="7"/>
  <c r="N84" i="7"/>
  <c r="E45" i="13"/>
  <c r="E29" i="13"/>
  <c r="E13" i="13"/>
  <c r="Q29" i="7"/>
  <c r="Q53" i="7"/>
  <c r="Q69" i="7"/>
  <c r="Q77" i="7"/>
  <c r="Q85" i="7"/>
  <c r="Q158" i="7"/>
  <c r="K139" i="7"/>
  <c r="K117" i="7"/>
  <c r="K3" i="13"/>
  <c r="H228" i="12"/>
  <c r="E326" i="13"/>
  <c r="H224" i="12"/>
  <c r="Q222" i="12"/>
  <c r="K220" i="12"/>
  <c r="H210" i="12"/>
  <c r="E204" i="12"/>
  <c r="N198" i="12"/>
  <c r="N194" i="12"/>
  <c r="H190" i="12"/>
  <c r="Q184" i="12"/>
  <c r="Q182" i="12"/>
  <c r="N178" i="12"/>
  <c r="Q176" i="12"/>
  <c r="N168" i="12"/>
  <c r="K162" i="12"/>
  <c r="E158" i="12"/>
  <c r="H154" i="12"/>
  <c r="H150" i="12"/>
  <c r="Q148" i="12"/>
  <c r="K146" i="12"/>
  <c r="Q142" i="12"/>
  <c r="Q132" i="12"/>
  <c r="Q130" i="12"/>
  <c r="N126" i="12"/>
  <c r="Q124" i="12"/>
  <c r="H122" i="12"/>
  <c r="N120" i="12"/>
  <c r="Q116" i="12"/>
  <c r="Q114" i="12"/>
  <c r="N112" i="12"/>
  <c r="H110" i="12"/>
  <c r="Q106" i="12"/>
  <c r="K98" i="12"/>
  <c r="E96" i="12"/>
  <c r="N96" i="12"/>
  <c r="H94" i="12"/>
  <c r="K82" i="12"/>
  <c r="K219" i="11"/>
  <c r="Q217" i="11"/>
  <c r="Q199" i="11"/>
  <c r="N195" i="11"/>
  <c r="K193" i="11"/>
  <c r="Q183" i="11"/>
  <c r="N179" i="11"/>
  <c r="K177" i="11"/>
  <c r="Q167" i="11"/>
  <c r="N163" i="11"/>
  <c r="N159" i="11"/>
  <c r="Q155" i="11"/>
  <c r="K153" i="11"/>
  <c r="N143" i="11"/>
  <c r="N141" i="11"/>
  <c r="N135" i="11"/>
  <c r="E131" i="11"/>
  <c r="K129" i="11"/>
  <c r="Q125" i="11"/>
  <c r="H123" i="11"/>
  <c r="H119" i="11"/>
  <c r="N107" i="11"/>
  <c r="E103" i="11"/>
  <c r="H95" i="11"/>
  <c r="Q67" i="11"/>
  <c r="Q61" i="11"/>
  <c r="E49" i="11"/>
  <c r="H47" i="11"/>
  <c r="H43" i="11"/>
  <c r="Q41" i="11"/>
  <c r="H37" i="11"/>
  <c r="Q35" i="11"/>
  <c r="E31" i="11"/>
  <c r="E27" i="11"/>
  <c r="N25" i="11"/>
  <c r="K23" i="11"/>
  <c r="E21" i="11"/>
  <c r="N11" i="11"/>
  <c r="H11" i="11"/>
  <c r="E7" i="11"/>
  <c r="K5" i="11"/>
  <c r="K184" i="11"/>
  <c r="H200" i="13"/>
  <c r="N198" i="13"/>
  <c r="E188" i="13"/>
  <c r="H186" i="13"/>
  <c r="H184" i="13"/>
  <c r="E180" i="13"/>
  <c r="N174" i="13"/>
  <c r="H181" i="7"/>
  <c r="H68" i="7"/>
  <c r="H57" i="7"/>
  <c r="N23" i="7"/>
  <c r="H39" i="7"/>
  <c r="N43" i="7"/>
  <c r="H55" i="7"/>
  <c r="H63" i="7"/>
  <c r="H67" i="7"/>
  <c r="N71" i="7"/>
  <c r="K79" i="7"/>
  <c r="N79" i="7"/>
  <c r="Q203" i="7"/>
  <c r="N59" i="7"/>
  <c r="K57" i="7"/>
  <c r="N167" i="7"/>
  <c r="Q167" i="7"/>
  <c r="K7" i="7"/>
  <c r="E172" i="13"/>
  <c r="E164" i="13"/>
  <c r="H162" i="13"/>
  <c r="H160" i="13"/>
  <c r="E156" i="13"/>
  <c r="H144" i="13"/>
  <c r="E140" i="13"/>
  <c r="K128" i="13"/>
  <c r="H124" i="13"/>
  <c r="E120" i="13"/>
  <c r="H108" i="13"/>
  <c r="N106" i="13"/>
  <c r="E104" i="13"/>
  <c r="E96" i="13"/>
  <c r="H92" i="13"/>
  <c r="N90" i="13"/>
  <c r="E88" i="13"/>
  <c r="E80" i="13"/>
  <c r="Q78" i="13"/>
  <c r="E76" i="13"/>
  <c r="Q70" i="13"/>
  <c r="N68" i="13"/>
  <c r="Q62" i="13"/>
  <c r="H60" i="13"/>
  <c r="Q56" i="13"/>
  <c r="Q52" i="13"/>
  <c r="Q50" i="13"/>
  <c r="N48" i="13"/>
  <c r="Q42" i="13"/>
  <c r="H40" i="13"/>
  <c r="Q36" i="13"/>
  <c r="Q26" i="13"/>
  <c r="H24" i="13"/>
  <c r="Q20" i="13"/>
  <c r="N16" i="13"/>
  <c r="Q10" i="13"/>
  <c r="Q4" i="13"/>
  <c r="N227" i="12"/>
  <c r="K221" i="12"/>
  <c r="K219" i="12"/>
  <c r="E211" i="12"/>
  <c r="N207" i="12"/>
  <c r="N201" i="12"/>
  <c r="H199" i="12"/>
  <c r="K197" i="12"/>
  <c r="N191" i="12"/>
  <c r="N179" i="12"/>
  <c r="K177" i="12"/>
  <c r="K169" i="12"/>
  <c r="N165" i="12"/>
  <c r="H165" i="12"/>
  <c r="N163" i="12"/>
  <c r="K161" i="12"/>
  <c r="K149" i="12"/>
  <c r="H143" i="12"/>
  <c r="H139" i="12"/>
  <c r="N137" i="12"/>
  <c r="E135" i="12"/>
  <c r="E127" i="12"/>
  <c r="H123" i="12"/>
  <c r="N121" i="12"/>
  <c r="E119" i="12"/>
  <c r="E111" i="12"/>
  <c r="H109" i="12"/>
  <c r="H107" i="12"/>
  <c r="E103" i="12"/>
  <c r="K95" i="12"/>
  <c r="H91" i="12"/>
  <c r="Q85" i="12"/>
  <c r="E85" i="12"/>
  <c r="N81" i="12"/>
  <c r="N79" i="12"/>
  <c r="K77" i="12"/>
  <c r="N69" i="12"/>
  <c r="H69" i="12"/>
  <c r="N67" i="12"/>
  <c r="K65" i="12"/>
  <c r="K57" i="12"/>
  <c r="K45" i="12"/>
  <c r="N41" i="12"/>
  <c r="H41" i="12"/>
  <c r="N39" i="12"/>
  <c r="K37" i="12"/>
  <c r="H33" i="12"/>
  <c r="Q31" i="12"/>
  <c r="E27" i="12"/>
  <c r="H25" i="12"/>
  <c r="Q23" i="12"/>
  <c r="K17" i="12"/>
  <c r="H15" i="12"/>
  <c r="E11" i="12"/>
  <c r="K224" i="11"/>
  <c r="Q222" i="11"/>
  <c r="H216" i="11"/>
  <c r="K208" i="11"/>
  <c r="Q206" i="11"/>
  <c r="E202" i="11"/>
  <c r="N200" i="11"/>
  <c r="K192" i="11"/>
  <c r="N190" i="11"/>
  <c r="E186" i="11"/>
  <c r="N184" i="11"/>
  <c r="K176" i="11"/>
  <c r="N174" i="11"/>
  <c r="E170" i="11"/>
  <c r="N168" i="11"/>
  <c r="N160" i="11"/>
  <c r="N156" i="11"/>
  <c r="H154" i="11"/>
  <c r="N150" i="11"/>
  <c r="E146" i="11"/>
  <c r="Q144" i="11"/>
  <c r="Q132" i="11"/>
  <c r="Q130" i="11"/>
  <c r="H126" i="11"/>
  <c r="H122" i="11"/>
  <c r="Q116" i="11"/>
  <c r="H110" i="11"/>
  <c r="H60" i="11"/>
  <c r="E58" i="11"/>
  <c r="Q58" i="11"/>
  <c r="K58" i="11"/>
  <c r="E54" i="11"/>
  <c r="K52" i="11"/>
  <c r="E24" i="11"/>
  <c r="E91" i="7"/>
  <c r="Q35" i="7"/>
  <c r="N7" i="7"/>
  <c r="E7" i="7"/>
  <c r="E23" i="7"/>
  <c r="H47" i="7"/>
  <c r="K59" i="7"/>
  <c r="K71" i="7"/>
  <c r="Q71" i="7"/>
  <c r="K75" i="7"/>
  <c r="H91" i="7"/>
  <c r="N95" i="7"/>
  <c r="Q123" i="7"/>
  <c r="Q183" i="7"/>
  <c r="H139" i="13"/>
  <c r="K63" i="13"/>
  <c r="H222" i="12"/>
  <c r="H184" i="12"/>
  <c r="H148" i="12"/>
  <c r="K259" i="13"/>
  <c r="H132" i="12"/>
  <c r="H116" i="12"/>
  <c r="H60" i="12"/>
  <c r="H48" i="12"/>
  <c r="N26" i="12"/>
  <c r="H12" i="12"/>
  <c r="H8" i="12"/>
  <c r="H199" i="11"/>
  <c r="H183" i="11"/>
  <c r="H167" i="11"/>
  <c r="N161" i="11"/>
  <c r="H155" i="11"/>
  <c r="E121" i="11"/>
  <c r="K87" i="11"/>
  <c r="H344" i="13"/>
  <c r="H328" i="13"/>
  <c r="H300" i="13"/>
  <c r="H288" i="13"/>
  <c r="H284" i="13"/>
  <c r="H252" i="13"/>
  <c r="H236" i="13"/>
  <c r="H224" i="13"/>
  <c r="K132" i="13"/>
  <c r="K112" i="13"/>
  <c r="H56" i="13"/>
  <c r="H52" i="13"/>
  <c r="H36" i="13"/>
  <c r="H20" i="13"/>
  <c r="H8" i="13"/>
  <c r="E227" i="12"/>
  <c r="E209" i="12"/>
  <c r="E193" i="12"/>
  <c r="E165" i="12"/>
  <c r="E81" i="12"/>
  <c r="E69" i="12"/>
  <c r="E160" i="11"/>
  <c r="E156" i="11"/>
  <c r="E152" i="11"/>
  <c r="H132" i="11"/>
  <c r="H116" i="11"/>
  <c r="N90" i="11"/>
  <c r="K329" i="13"/>
  <c r="Q327" i="13"/>
  <c r="Q321" i="13"/>
  <c r="Q305" i="13"/>
  <c r="Q289" i="13"/>
  <c r="Q273" i="13"/>
  <c r="Q257" i="13"/>
  <c r="N187" i="13"/>
  <c r="N163" i="13"/>
  <c r="N147" i="13"/>
  <c r="N131" i="13"/>
  <c r="N127" i="13"/>
  <c r="Q53" i="13"/>
  <c r="K51" i="13"/>
  <c r="Q37" i="13"/>
  <c r="K35" i="13"/>
  <c r="Q21" i="13"/>
  <c r="K19" i="13"/>
  <c r="Q5" i="13"/>
  <c r="K93" i="7"/>
  <c r="K101" i="7"/>
  <c r="K141" i="7"/>
  <c r="K105" i="7"/>
  <c r="K113" i="7"/>
  <c r="N205" i="7"/>
  <c r="N218" i="7"/>
  <c r="N98" i="12"/>
  <c r="E142" i="13"/>
  <c r="Q227" i="12"/>
  <c r="N144" i="7"/>
  <c r="Q185" i="7"/>
  <c r="K49" i="7"/>
  <c r="K47" i="7"/>
  <c r="K103" i="7"/>
  <c r="K107" i="7"/>
  <c r="N70" i="12"/>
  <c r="K123" i="11"/>
  <c r="E78" i="13"/>
  <c r="Q160" i="11"/>
  <c r="E148" i="11"/>
  <c r="K307" i="13"/>
  <c r="K243" i="13"/>
  <c r="Q185" i="11"/>
  <c r="E163" i="11"/>
  <c r="N80" i="7"/>
  <c r="K127" i="7"/>
  <c r="K13" i="7"/>
  <c r="K21" i="7"/>
  <c r="Q145" i="7"/>
  <c r="Q149" i="7"/>
  <c r="Q165" i="7"/>
  <c r="H192" i="12"/>
  <c r="H218" i="11"/>
  <c r="Q164" i="7"/>
  <c r="K135" i="7"/>
  <c r="H203" i="7"/>
  <c r="N35" i="11"/>
  <c r="K86" i="12"/>
  <c r="H229" i="11"/>
  <c r="H213" i="11"/>
  <c r="H358" i="13"/>
  <c r="Q134" i="12"/>
  <c r="E122" i="12"/>
  <c r="K207" i="11"/>
  <c r="Q312" i="13"/>
  <c r="Q310" i="13"/>
  <c r="Q304" i="13"/>
  <c r="H302" i="13"/>
  <c r="N300" i="13"/>
  <c r="Q296" i="13"/>
  <c r="Q294" i="13"/>
  <c r="K292" i="13"/>
  <c r="H286" i="13"/>
  <c r="N284" i="13"/>
  <c r="Q280" i="13"/>
  <c r="Q278" i="13"/>
  <c r="N274" i="13"/>
  <c r="H270" i="13"/>
  <c r="Q264" i="13"/>
  <c r="Q262" i="13"/>
  <c r="N258" i="13"/>
  <c r="Q256" i="13"/>
  <c r="H254" i="13"/>
  <c r="N252" i="13"/>
  <c r="Q248" i="13"/>
  <c r="Q246" i="13"/>
  <c r="Q240" i="13"/>
  <c r="H238" i="13"/>
  <c r="N236" i="13"/>
  <c r="Q232" i="13"/>
  <c r="Q230" i="13"/>
  <c r="K228" i="13"/>
  <c r="H222" i="13"/>
  <c r="K220" i="13"/>
  <c r="K218" i="13"/>
  <c r="E214" i="13"/>
  <c r="N208" i="13"/>
  <c r="Q206" i="13"/>
  <c r="H204" i="13"/>
  <c r="E200" i="13"/>
  <c r="E198" i="13"/>
  <c r="Q190" i="13"/>
  <c r="H188" i="13"/>
  <c r="E184" i="13"/>
  <c r="H176" i="13"/>
  <c r="E174" i="13"/>
  <c r="Q166" i="13"/>
  <c r="H164" i="13"/>
  <c r="E160" i="13"/>
  <c r="H148" i="13"/>
  <c r="E144" i="13"/>
  <c r="N136" i="13"/>
  <c r="H132" i="13"/>
  <c r="H128" i="13"/>
  <c r="E124" i="13"/>
  <c r="N116" i="13"/>
  <c r="H112" i="13"/>
  <c r="E108" i="13"/>
  <c r="E106" i="13"/>
  <c r="N100" i="13"/>
  <c r="Q98" i="13"/>
  <c r="H96" i="13"/>
  <c r="E92" i="13"/>
  <c r="E90" i="13"/>
  <c r="Q82" i="13"/>
  <c r="H80" i="13"/>
  <c r="N78" i="13"/>
  <c r="Q68" i="13"/>
  <c r="Q66" i="13"/>
  <c r="N62" i="13"/>
  <c r="Q60" i="13"/>
  <c r="H58" i="13"/>
  <c r="N56" i="13"/>
  <c r="H54" i="13"/>
  <c r="N52" i="13"/>
  <c r="Q48" i="13"/>
  <c r="Q46" i="13"/>
  <c r="Q40" i="13"/>
  <c r="H38" i="13"/>
  <c r="N36" i="13"/>
  <c r="Q30" i="13"/>
  <c r="Q24" i="13"/>
  <c r="H22" i="13"/>
  <c r="N20" i="13"/>
  <c r="Q16" i="13"/>
  <c r="Q14" i="13"/>
  <c r="K12" i="13"/>
  <c r="H6" i="13"/>
  <c r="N4" i="13"/>
  <c r="H82" i="12"/>
  <c r="N85" i="11"/>
  <c r="N67" i="11"/>
  <c r="N132" i="11"/>
  <c r="Q168" i="11"/>
  <c r="N97" i="11"/>
  <c r="Q3" i="13"/>
  <c r="E230" i="12"/>
  <c r="Q228" i="12"/>
  <c r="E228" i="12"/>
  <c r="N216" i="12"/>
  <c r="E214" i="12"/>
  <c r="H212" i="12"/>
  <c r="N204" i="12"/>
  <c r="E202" i="12"/>
  <c r="K192" i="12"/>
  <c r="E190" i="12"/>
  <c r="K184" i="12"/>
  <c r="K176" i="12"/>
  <c r="N176" i="12"/>
  <c r="Q174" i="12"/>
  <c r="H168" i="12"/>
  <c r="K164" i="12"/>
  <c r="N158" i="12"/>
  <c r="E156" i="12"/>
  <c r="Q154" i="12"/>
  <c r="E154" i="12"/>
  <c r="E142" i="12"/>
  <c r="N138" i="12"/>
  <c r="H136" i="12"/>
  <c r="K132" i="12"/>
  <c r="K124" i="12"/>
  <c r="N124" i="12"/>
  <c r="H120" i="12"/>
  <c r="H112" i="12"/>
  <c r="E108" i="12"/>
  <c r="E98" i="12"/>
  <c r="H96" i="12"/>
  <c r="Q92" i="12"/>
  <c r="E92" i="12"/>
  <c r="Q90" i="12"/>
  <c r="E82" i="12"/>
  <c r="K80" i="12"/>
  <c r="H80" i="12"/>
  <c r="E76" i="12"/>
  <c r="Q74" i="12"/>
  <c r="N72" i="12"/>
  <c r="E70" i="12"/>
  <c r="H68" i="12"/>
  <c r="K60" i="12"/>
  <c r="N58" i="12"/>
  <c r="H56" i="12"/>
  <c r="H54" i="12"/>
  <c r="Q52" i="12"/>
  <c r="N52" i="12"/>
  <c r="K48" i="12"/>
  <c r="N46" i="12"/>
  <c r="H44" i="12"/>
  <c r="K40" i="12"/>
  <c r="Q34" i="12"/>
  <c r="H32" i="12"/>
  <c r="K10" i="12"/>
  <c r="K8" i="12"/>
  <c r="N6" i="12"/>
  <c r="N221" i="11"/>
  <c r="N205" i="11"/>
  <c r="E203" i="11"/>
  <c r="N201" i="11"/>
  <c r="H195" i="11"/>
  <c r="E187" i="11"/>
  <c r="N185" i="11"/>
  <c r="H179" i="11"/>
  <c r="E171" i="11"/>
  <c r="N169" i="11"/>
  <c r="H163" i="11"/>
  <c r="H159" i="11"/>
  <c r="K151" i="11"/>
  <c r="N151" i="11"/>
  <c r="N145" i="11"/>
  <c r="H143" i="11"/>
  <c r="Q135" i="11"/>
  <c r="Q133" i="11"/>
  <c r="Q131" i="11"/>
  <c r="E129" i="11"/>
  <c r="K127" i="11"/>
  <c r="N121" i="11"/>
  <c r="N117" i="11"/>
  <c r="H115" i="11"/>
  <c r="Q111" i="11"/>
  <c r="Q103" i="11"/>
  <c r="Q101" i="11"/>
  <c r="H93" i="11"/>
  <c r="Q91" i="11"/>
  <c r="E89" i="11"/>
  <c r="N83" i="11"/>
  <c r="N65" i="11"/>
  <c r="H51" i="11"/>
  <c r="Q49" i="11"/>
  <c r="N41" i="11"/>
  <c r="E37" i="11"/>
  <c r="K35" i="11"/>
  <c r="Q31" i="11"/>
  <c r="E29" i="11"/>
  <c r="H23" i="11"/>
  <c r="Q11" i="11"/>
  <c r="Q9" i="11"/>
  <c r="Q7" i="11"/>
  <c r="N362" i="13"/>
  <c r="Q360" i="13"/>
  <c r="K358" i="13"/>
  <c r="H354" i="13"/>
  <c r="N354" i="13"/>
  <c r="H348" i="13"/>
  <c r="K344" i="13"/>
  <c r="E342" i="13"/>
  <c r="N342" i="13"/>
  <c r="N340" i="13"/>
  <c r="K338" i="13"/>
  <c r="N338" i="13"/>
  <c r="K332" i="13"/>
  <c r="K328" i="13"/>
  <c r="N326" i="13"/>
  <c r="K318" i="13"/>
  <c r="E314" i="13"/>
  <c r="H312" i="13"/>
  <c r="K308" i="13"/>
  <c r="K300" i="13"/>
  <c r="N298" i="13"/>
  <c r="H296" i="13"/>
  <c r="K286" i="13"/>
  <c r="K284" i="13"/>
  <c r="N282" i="13"/>
  <c r="H280" i="13"/>
  <c r="E276" i="13"/>
  <c r="Q272" i="13"/>
  <c r="K270" i="13"/>
  <c r="K268" i="13"/>
  <c r="N266" i="13"/>
  <c r="H264" i="13"/>
  <c r="E260" i="13"/>
  <c r="K254" i="13"/>
  <c r="K252" i="13"/>
  <c r="N250" i="13"/>
  <c r="H248" i="13"/>
  <c r="K244" i="13"/>
  <c r="K236" i="13"/>
  <c r="N234" i="13"/>
  <c r="H232" i="13"/>
  <c r="K222" i="13"/>
  <c r="Q220" i="13"/>
  <c r="H220" i="13"/>
  <c r="Q218" i="13"/>
  <c r="K216" i="13"/>
  <c r="Q214" i="13"/>
  <c r="Q212" i="13"/>
  <c r="Q202" i="13"/>
  <c r="H198" i="13"/>
  <c r="K198" i="13"/>
  <c r="Q196" i="13"/>
  <c r="H192" i="13"/>
  <c r="Q186" i="13"/>
  <c r="E182" i="13"/>
  <c r="H182" i="13"/>
  <c r="K182" i="13"/>
  <c r="Q180" i="13"/>
  <c r="H174" i="13"/>
  <c r="K174" i="13"/>
  <c r="Q172" i="13"/>
  <c r="H168" i="13"/>
  <c r="Q162" i="13"/>
  <c r="E158" i="13"/>
  <c r="H158" i="13"/>
  <c r="K158" i="13"/>
  <c r="K227" i="12"/>
  <c r="H221" i="12"/>
  <c r="N217" i="12"/>
  <c r="N211" i="12"/>
  <c r="K205" i="12"/>
  <c r="Q201" i="12"/>
  <c r="E201" i="12"/>
  <c r="N197" i="12"/>
  <c r="N195" i="12"/>
  <c r="K193" i="12"/>
  <c r="N183" i="12"/>
  <c r="Q181" i="12"/>
  <c r="N175" i="12"/>
  <c r="N169" i="12"/>
  <c r="E167" i="12"/>
  <c r="K165" i="12"/>
  <c r="N159" i="12"/>
  <c r="E155" i="12"/>
  <c r="N149" i="12"/>
  <c r="N147" i="12"/>
  <c r="E143" i="12"/>
  <c r="E139" i="12"/>
  <c r="E137" i="12"/>
  <c r="N131" i="12"/>
  <c r="Q129" i="12"/>
  <c r="H127" i="12"/>
  <c r="E123" i="12"/>
  <c r="E121" i="12"/>
  <c r="Q113" i="12"/>
  <c r="H111" i="12"/>
  <c r="E107" i="12"/>
  <c r="H95" i="12"/>
  <c r="E91" i="12"/>
  <c r="N85" i="12"/>
  <c r="H83" i="12"/>
  <c r="K81" i="12"/>
  <c r="N75" i="12"/>
  <c r="E71" i="12"/>
  <c r="K69" i="12"/>
  <c r="N63" i="12"/>
  <c r="N57" i="12"/>
  <c r="N45" i="12"/>
  <c r="E43" i="12"/>
  <c r="K41" i="12"/>
  <c r="N35" i="12"/>
  <c r="Q29" i="12"/>
  <c r="K27" i="12"/>
  <c r="E23" i="12"/>
  <c r="H11" i="12"/>
  <c r="E7" i="12"/>
  <c r="Q230" i="11"/>
  <c r="H224" i="11"/>
  <c r="K216" i="11"/>
  <c r="Q214" i="11"/>
  <c r="H208" i="11"/>
  <c r="N194" i="11"/>
  <c r="N178" i="11"/>
  <c r="K160" i="11"/>
  <c r="K156" i="11"/>
  <c r="K154" i="11"/>
  <c r="K152" i="11"/>
  <c r="N144" i="11"/>
  <c r="Q138" i="11"/>
  <c r="H136" i="11"/>
  <c r="K126" i="11"/>
  <c r="K122" i="11"/>
  <c r="H118" i="11"/>
  <c r="N116" i="11"/>
  <c r="K110" i="11"/>
  <c r="Q106" i="11"/>
  <c r="H102" i="11"/>
  <c r="Q100" i="11"/>
  <c r="N96" i="11"/>
  <c r="K94" i="11"/>
  <c r="H88" i="11"/>
  <c r="H68" i="11"/>
  <c r="E66" i="11"/>
  <c r="Q66" i="11"/>
  <c r="K66" i="11"/>
  <c r="K60" i="11"/>
  <c r="E60" i="11"/>
  <c r="Q54" i="11"/>
  <c r="H52" i="11"/>
  <c r="K48" i="11"/>
  <c r="H38" i="11"/>
  <c r="E36" i="11"/>
  <c r="E34" i="11"/>
  <c r="Q30" i="11"/>
  <c r="N26" i="11"/>
  <c r="H24" i="11"/>
  <c r="K12" i="11"/>
  <c r="H10" i="11"/>
  <c r="H8" i="11"/>
  <c r="N204" i="11"/>
  <c r="Q156" i="13"/>
  <c r="N152" i="13"/>
  <c r="Q146" i="13"/>
  <c r="H142" i="13"/>
  <c r="Q130" i="13"/>
  <c r="Q126" i="13"/>
  <c r="H122" i="13"/>
  <c r="Q120" i="13"/>
  <c r="Q110" i="13"/>
  <c r="H106" i="13"/>
  <c r="K106" i="13"/>
  <c r="Q104" i="13"/>
  <c r="Q94" i="13"/>
  <c r="H90" i="13"/>
  <c r="K90" i="13"/>
  <c r="Q88" i="13"/>
  <c r="H84" i="13"/>
  <c r="Q76" i="13"/>
  <c r="N72" i="13"/>
  <c r="N70" i="13"/>
  <c r="H68" i="13"/>
  <c r="E64" i="13"/>
  <c r="K58" i="13"/>
  <c r="K56" i="13"/>
  <c r="K54" i="13"/>
  <c r="K52" i="13"/>
  <c r="N50" i="13"/>
  <c r="H48" i="13"/>
  <c r="K44" i="13"/>
  <c r="K36" i="13"/>
  <c r="K28" i="13"/>
  <c r="K20" i="13"/>
  <c r="N18" i="13"/>
  <c r="H16" i="13"/>
  <c r="K6" i="13"/>
  <c r="K4" i="13"/>
  <c r="E134" i="11"/>
  <c r="K229" i="12"/>
  <c r="H227" i="12"/>
  <c r="N225" i="12"/>
  <c r="H219" i="12"/>
  <c r="E219" i="12"/>
  <c r="K217" i="12"/>
  <c r="N213" i="12"/>
  <c r="K203" i="12"/>
  <c r="H201" i="12"/>
  <c r="Q199" i="12"/>
  <c r="E199" i="12"/>
  <c r="E197" i="12"/>
  <c r="N193" i="12"/>
  <c r="Q189" i="12"/>
  <c r="K187" i="12"/>
  <c r="H177" i="12"/>
  <c r="E177" i="12"/>
  <c r="K175" i="12"/>
  <c r="N171" i="12"/>
  <c r="E169" i="12"/>
  <c r="E161" i="12"/>
  <c r="K159" i="12"/>
  <c r="H155" i="12"/>
  <c r="Q151" i="12"/>
  <c r="E149" i="12"/>
  <c r="Q145" i="12"/>
  <c r="Q137" i="12"/>
  <c r="Q135" i="12"/>
  <c r="Q125" i="12"/>
  <c r="H121" i="12"/>
  <c r="K121" i="12"/>
  <c r="Q119" i="12"/>
  <c r="H115" i="12"/>
  <c r="Q109" i="12"/>
  <c r="E105" i="12"/>
  <c r="H105" i="12"/>
  <c r="K105" i="12"/>
  <c r="Q103" i="12"/>
  <c r="N99" i="12"/>
  <c r="Q93" i="12"/>
  <c r="N87" i="12"/>
  <c r="H77" i="12"/>
  <c r="E77" i="12"/>
  <c r="K75" i="12"/>
  <c r="Q71" i="12"/>
  <c r="N71" i="12"/>
  <c r="E65" i="12"/>
  <c r="K63" i="12"/>
  <c r="N61" i="12"/>
  <c r="N59" i="12"/>
  <c r="E57" i="12"/>
  <c r="Q51" i="12"/>
  <c r="N51" i="12"/>
  <c r="N47" i="12"/>
  <c r="E45" i="12"/>
  <c r="K35" i="12"/>
  <c r="K31" i="12"/>
  <c r="H29" i="12"/>
  <c r="Q27" i="12"/>
  <c r="Q25" i="12"/>
  <c r="K19" i="12"/>
  <c r="E15" i="12"/>
  <c r="Q15" i="12"/>
  <c r="Q11" i="12"/>
  <c r="N9" i="12"/>
  <c r="H7" i="12"/>
  <c r="K5" i="12"/>
  <c r="Q202" i="11"/>
  <c r="H200" i="11"/>
  <c r="K198" i="11"/>
  <c r="E192" i="11"/>
  <c r="Q186" i="11"/>
  <c r="H184" i="11"/>
  <c r="K182" i="11"/>
  <c r="E176" i="11"/>
  <c r="Q170" i="11"/>
  <c r="H168" i="11"/>
  <c r="K166" i="11"/>
  <c r="H160" i="11"/>
  <c r="N158" i="11"/>
  <c r="Q154" i="11"/>
  <c r="H148" i="11"/>
  <c r="Q146" i="11"/>
  <c r="K142" i="11"/>
  <c r="Q140" i="11"/>
  <c r="K136" i="11"/>
  <c r="E112" i="7"/>
  <c r="N176" i="7"/>
  <c r="N49" i="13"/>
  <c r="E47" i="13"/>
  <c r="K45" i="13"/>
  <c r="N39" i="13"/>
  <c r="E31" i="13"/>
  <c r="K29" i="13"/>
  <c r="N23" i="13"/>
  <c r="N17" i="13"/>
  <c r="K13" i="13"/>
  <c r="N7" i="13"/>
  <c r="N29" i="7"/>
  <c r="H53" i="7"/>
  <c r="H77" i="7"/>
  <c r="H85" i="7"/>
  <c r="N129" i="7"/>
  <c r="K169" i="7"/>
  <c r="H225" i="7"/>
  <c r="K186" i="7"/>
  <c r="K214" i="7"/>
  <c r="K230" i="7"/>
  <c r="H92" i="7"/>
  <c r="H124" i="7"/>
  <c r="N168" i="7"/>
  <c r="K20" i="7"/>
  <c r="K36" i="7"/>
  <c r="N148" i="7"/>
  <c r="N152" i="7"/>
  <c r="N160" i="7"/>
  <c r="N180" i="7"/>
  <c r="N184" i="7"/>
  <c r="N228" i="7"/>
  <c r="N363" i="13"/>
  <c r="K361" i="13"/>
  <c r="K357" i="13"/>
  <c r="E357" i="13"/>
  <c r="H357" i="13"/>
  <c r="N355" i="13"/>
  <c r="K353" i="13"/>
  <c r="E353" i="13"/>
  <c r="K349" i="13"/>
  <c r="K343" i="13"/>
  <c r="K341" i="13"/>
  <c r="E341" i="13"/>
  <c r="N337" i="13"/>
  <c r="H333" i="13"/>
  <c r="K333" i="13"/>
  <c r="E333" i="13"/>
  <c r="H331" i="13"/>
  <c r="K327" i="13"/>
  <c r="K325" i="13"/>
  <c r="E325" i="13"/>
  <c r="K323" i="13"/>
  <c r="K321" i="13"/>
  <c r="Q317" i="13"/>
  <c r="E315" i="13"/>
  <c r="K313" i="13"/>
  <c r="E313" i="13"/>
  <c r="N309" i="13"/>
  <c r="H309" i="13"/>
  <c r="N307" i="13"/>
  <c r="K305" i="13"/>
  <c r="E305" i="13"/>
  <c r="K303" i="13"/>
  <c r="N301" i="13"/>
  <c r="N299" i="13"/>
  <c r="K297" i="13"/>
  <c r="E297" i="13"/>
  <c r="N293" i="13"/>
  <c r="N291" i="13"/>
  <c r="H289" i="13"/>
  <c r="K289" i="13"/>
  <c r="E289" i="13"/>
  <c r="K287" i="13"/>
  <c r="N283" i="13"/>
  <c r="Q281" i="13"/>
  <c r="E281" i="13"/>
  <c r="N277" i="13"/>
  <c r="N275" i="13"/>
  <c r="H273" i="13"/>
  <c r="K273" i="13"/>
  <c r="E273" i="13"/>
  <c r="K271" i="13"/>
  <c r="N267" i="13"/>
  <c r="N261" i="13"/>
  <c r="H261" i="13"/>
  <c r="N259" i="13"/>
  <c r="H257" i="13"/>
  <c r="K257" i="13"/>
  <c r="E257" i="13"/>
  <c r="K255" i="13"/>
  <c r="N251" i="13"/>
  <c r="K249" i="13"/>
  <c r="E249" i="13"/>
  <c r="N245" i="13"/>
  <c r="H245" i="13"/>
  <c r="N243" i="13"/>
  <c r="K241" i="13"/>
  <c r="E241" i="13"/>
  <c r="K239" i="13"/>
  <c r="N237" i="13"/>
  <c r="N235" i="13"/>
  <c r="K233" i="13"/>
  <c r="E233" i="13"/>
  <c r="N229" i="13"/>
  <c r="N227" i="13"/>
  <c r="H225" i="13"/>
  <c r="K225" i="13"/>
  <c r="E225" i="13"/>
  <c r="K223" i="13"/>
  <c r="N217" i="13"/>
  <c r="H217" i="13"/>
  <c r="N215" i="13"/>
  <c r="K213" i="13"/>
  <c r="E209" i="13"/>
  <c r="K207" i="13"/>
  <c r="E207" i="13"/>
  <c r="K205" i="13"/>
  <c r="N205" i="13"/>
  <c r="H205" i="13"/>
  <c r="H203" i="13"/>
  <c r="E201" i="13"/>
  <c r="Q199" i="13"/>
  <c r="K191" i="13"/>
  <c r="E191" i="13"/>
  <c r="N189" i="13"/>
  <c r="H189" i="13"/>
  <c r="H187" i="13"/>
  <c r="E185" i="13"/>
  <c r="Q183" i="13"/>
  <c r="K175" i="13"/>
  <c r="N175" i="13"/>
  <c r="K167" i="13"/>
  <c r="E167" i="13"/>
  <c r="N165" i="13"/>
  <c r="H165" i="13"/>
  <c r="H163" i="13"/>
  <c r="E161" i="13"/>
  <c r="Q159" i="13"/>
  <c r="K151" i="13"/>
  <c r="E151" i="13"/>
  <c r="E149" i="13"/>
  <c r="N149" i="13"/>
  <c r="H149" i="13"/>
  <c r="H147" i="13"/>
  <c r="Q145" i="13"/>
  <c r="E145" i="13"/>
  <c r="Q143" i="13"/>
  <c r="N141" i="13"/>
  <c r="E141" i="13"/>
  <c r="K135" i="13"/>
  <c r="E135" i="13"/>
  <c r="K133" i="13"/>
  <c r="N133" i="13"/>
  <c r="H133" i="13"/>
  <c r="K129" i="13"/>
  <c r="H127" i="13"/>
  <c r="Q123" i="13"/>
  <c r="K115" i="13"/>
  <c r="N113" i="13"/>
  <c r="H113" i="13"/>
  <c r="H111" i="13"/>
  <c r="Q107" i="13"/>
  <c r="E101" i="13"/>
  <c r="K99" i="13"/>
  <c r="N97" i="13"/>
  <c r="H97" i="13"/>
  <c r="H95" i="13"/>
  <c r="K83" i="13"/>
  <c r="N81" i="13"/>
  <c r="H81" i="13"/>
  <c r="Q79" i="13"/>
  <c r="N71" i="13"/>
  <c r="N65" i="13"/>
  <c r="H65" i="13"/>
  <c r="N63" i="13"/>
  <c r="K61" i="13"/>
  <c r="E61" i="13"/>
  <c r="K59" i="13"/>
  <c r="N55" i="13"/>
  <c r="N136" i="11"/>
  <c r="Q134" i="11"/>
  <c r="K132" i="11"/>
  <c r="N130" i="11"/>
  <c r="E120" i="11"/>
  <c r="K116" i="11"/>
  <c r="Q114" i="11"/>
  <c r="E114" i="11"/>
  <c r="N106" i="11"/>
  <c r="Q104" i="11"/>
  <c r="E104" i="11"/>
  <c r="K102" i="11"/>
  <c r="N98" i="11"/>
  <c r="Q96" i="11"/>
  <c r="Q86" i="11"/>
  <c r="E74" i="11"/>
  <c r="N72" i="11"/>
  <c r="Q70" i="11"/>
  <c r="K64" i="11"/>
  <c r="N60" i="11"/>
  <c r="Q56" i="11"/>
  <c r="K46" i="11"/>
  <c r="Q40" i="11"/>
  <c r="K34" i="11"/>
  <c r="Q26" i="11"/>
  <c r="N24" i="11"/>
  <c r="N22" i="11"/>
  <c r="H6" i="11"/>
  <c r="K208" i="7"/>
  <c r="E8" i="7"/>
  <c r="Q12" i="7"/>
  <c r="E24" i="7"/>
  <c r="H24" i="7"/>
  <c r="Q28" i="7"/>
  <c r="E40" i="7"/>
  <c r="H40" i="7"/>
  <c r="Q44" i="7"/>
  <c r="K56" i="7"/>
  <c r="N60" i="7"/>
  <c r="K64" i="7"/>
  <c r="K72" i="7"/>
  <c r="N76" i="7"/>
  <c r="K80" i="7"/>
  <c r="E88" i="7"/>
  <c r="K88" i="7"/>
  <c r="Q100" i="7"/>
  <c r="K104" i="7"/>
  <c r="Q116" i="7"/>
  <c r="K120" i="7"/>
  <c r="K128" i="7"/>
  <c r="K136" i="7"/>
  <c r="Q156" i="7"/>
  <c r="H172" i="7"/>
  <c r="Q188" i="7"/>
  <c r="Q239" i="13"/>
  <c r="K231" i="13"/>
  <c r="Q229" i="13"/>
  <c r="Q223" i="13"/>
  <c r="H219" i="13"/>
  <c r="E205" i="13"/>
  <c r="K141" i="13"/>
  <c r="K139" i="13"/>
  <c r="K121" i="13"/>
  <c r="E113" i="13"/>
  <c r="K105" i="13"/>
  <c r="E97" i="13"/>
  <c r="K89" i="13"/>
  <c r="Q69" i="13"/>
  <c r="E49" i="13"/>
  <c r="E41" i="13"/>
  <c r="N35" i="13"/>
  <c r="E33" i="13"/>
  <c r="E25" i="13"/>
  <c r="N19" i="13"/>
  <c r="E17" i="13"/>
  <c r="E9" i="13"/>
  <c r="E17" i="7"/>
  <c r="Q45" i="7"/>
  <c r="Q93" i="7"/>
  <c r="Q101" i="7"/>
  <c r="K109" i="7"/>
  <c r="Q141" i="7"/>
  <c r="K153" i="7"/>
  <c r="K161" i="7"/>
  <c r="N193" i="7"/>
  <c r="N201" i="7"/>
  <c r="N138" i="7"/>
  <c r="N146" i="7"/>
  <c r="H162" i="7"/>
  <c r="K166" i="7"/>
  <c r="K178" i="7"/>
  <c r="N206" i="7"/>
  <c r="Q214" i="7"/>
  <c r="Q230" i="7"/>
  <c r="Q65" i="7"/>
  <c r="E89" i="7"/>
  <c r="N113" i="7"/>
  <c r="E125" i="7"/>
  <c r="N157" i="7"/>
  <c r="N189" i="7"/>
  <c r="Q221" i="7"/>
  <c r="N86" i="7"/>
  <c r="Q106" i="7"/>
  <c r="Q142" i="7"/>
  <c r="N182" i="7"/>
  <c r="H182" i="7"/>
  <c r="H202" i="7"/>
  <c r="H210" i="7"/>
  <c r="Q218" i="7"/>
  <c r="N207" i="7"/>
  <c r="H14" i="7"/>
  <c r="E34" i="7"/>
  <c r="H46" i="7"/>
  <c r="E94" i="7"/>
  <c r="K98" i="7"/>
  <c r="K194" i="7"/>
  <c r="H222" i="7"/>
  <c r="E152" i="7"/>
  <c r="E184" i="7"/>
  <c r="E216" i="7"/>
  <c r="H37" i="7"/>
  <c r="K37" i="7"/>
  <c r="H69" i="7"/>
  <c r="H93" i="7"/>
  <c r="N109" i="7"/>
  <c r="H141" i="7"/>
  <c r="N169" i="7"/>
  <c r="N177" i="7"/>
  <c r="H209" i="7"/>
  <c r="K209" i="7"/>
  <c r="K217" i="7"/>
  <c r="K225" i="7"/>
  <c r="K126" i="7"/>
  <c r="Q146" i="7"/>
  <c r="K158" i="7"/>
  <c r="Q162" i="7"/>
  <c r="N166" i="7"/>
  <c r="N186" i="7"/>
  <c r="H214" i="7"/>
  <c r="H230" i="7"/>
  <c r="K199" i="7"/>
  <c r="K6" i="7"/>
  <c r="K14" i="7"/>
  <c r="K18" i="7"/>
  <c r="Q22" i="7"/>
  <c r="Q38" i="7"/>
  <c r="K46" i="7"/>
  <c r="Q62" i="7"/>
  <c r="N62" i="7"/>
  <c r="N82" i="7"/>
  <c r="N94" i="7"/>
  <c r="E98" i="7"/>
  <c r="H98" i="7"/>
  <c r="Q102" i="7"/>
  <c r="N130" i="7"/>
  <c r="K150" i="7"/>
  <c r="Q194" i="7"/>
  <c r="N175" i="7"/>
  <c r="K63" i="7"/>
  <c r="K67" i="7"/>
  <c r="K91" i="7"/>
  <c r="H111" i="7"/>
  <c r="H115" i="7"/>
  <c r="K123" i="7"/>
  <c r="H131" i="7"/>
  <c r="N135" i="7"/>
  <c r="N139" i="7"/>
  <c r="Q139" i="7"/>
  <c r="Q147" i="7"/>
  <c r="N147" i="7"/>
  <c r="Q159" i="7"/>
  <c r="H179" i="7"/>
  <c r="E128" i="7"/>
  <c r="E192" i="7"/>
  <c r="E224" i="7"/>
  <c r="Q122" i="7"/>
  <c r="E21" i="7"/>
  <c r="N25" i="7"/>
  <c r="K41" i="7"/>
  <c r="K73" i="7"/>
  <c r="Q81" i="7"/>
  <c r="H89" i="7"/>
  <c r="Q173" i="7"/>
  <c r="K229" i="7"/>
  <c r="K202" i="7"/>
  <c r="H207" i="7"/>
  <c r="K207" i="7"/>
  <c r="Q6" i="7"/>
  <c r="N6" i="7"/>
  <c r="Q10" i="7"/>
  <c r="Q14" i="7"/>
  <c r="N18" i="7"/>
  <c r="Q26" i="7"/>
  <c r="E30" i="7"/>
  <c r="K30" i="7"/>
  <c r="K34" i="7"/>
  <c r="K42" i="7"/>
  <c r="H42" i="7"/>
  <c r="Q46" i="7"/>
  <c r="N46" i="7"/>
  <c r="Q50" i="7"/>
  <c r="Q66" i="7"/>
  <c r="K90" i="7"/>
  <c r="Q94" i="7"/>
  <c r="N98" i="7"/>
  <c r="H102" i="7"/>
  <c r="Q114" i="7"/>
  <c r="Q130" i="7"/>
  <c r="H150" i="7"/>
  <c r="H194" i="7"/>
  <c r="N222" i="7"/>
  <c r="K222" i="7"/>
  <c r="H175" i="7"/>
  <c r="N211" i="7"/>
  <c r="Q7" i="7"/>
  <c r="Q11" i="7"/>
  <c r="K15" i="7"/>
  <c r="Q27" i="7"/>
  <c r="E39" i="7"/>
  <c r="N47" i="7"/>
  <c r="K99" i="7"/>
  <c r="N119" i="7"/>
  <c r="Q119" i="7"/>
  <c r="H135" i="7"/>
  <c r="H139" i="7"/>
  <c r="N143" i="7"/>
  <c r="H147" i="7"/>
  <c r="K155" i="7"/>
  <c r="K183" i="7"/>
  <c r="N187" i="7"/>
  <c r="Q187" i="7"/>
  <c r="N191" i="7"/>
  <c r="E136" i="7"/>
  <c r="E200" i="7"/>
  <c r="N230" i="12"/>
  <c r="Q226" i="12"/>
  <c r="K226" i="12"/>
  <c r="Q224" i="12"/>
  <c r="K222" i="12"/>
  <c r="H216" i="12"/>
  <c r="N214" i="12"/>
  <c r="Q210" i="12"/>
  <c r="N206" i="12"/>
  <c r="Q200" i="12"/>
  <c r="K200" i="12"/>
  <c r="Q198" i="12"/>
  <c r="N196" i="12"/>
  <c r="H194" i="12"/>
  <c r="E184" i="12"/>
  <c r="K182" i="12"/>
  <c r="N180" i="12"/>
  <c r="H178" i="12"/>
  <c r="Q172" i="12"/>
  <c r="Q170" i="12"/>
  <c r="H166" i="12"/>
  <c r="N162" i="12"/>
  <c r="Q160" i="12"/>
  <c r="H158" i="12"/>
  <c r="N156" i="12"/>
  <c r="Q152" i="12"/>
  <c r="K152" i="12"/>
  <c r="Q150" i="12"/>
  <c r="K148" i="12"/>
  <c r="K142" i="12"/>
  <c r="N140" i="12"/>
  <c r="H138" i="12"/>
  <c r="Q136" i="12"/>
  <c r="E132" i="12"/>
  <c r="K130" i="12"/>
  <c r="N128" i="12"/>
  <c r="H126" i="12"/>
  <c r="E116" i="12"/>
  <c r="K114" i="12"/>
  <c r="Q110" i="12"/>
  <c r="H108" i="12"/>
  <c r="K106" i="12"/>
  <c r="Q104" i="12"/>
  <c r="N100" i="12"/>
  <c r="Q94" i="12"/>
  <c r="Q88" i="12"/>
  <c r="N84" i="12"/>
  <c r="Q78" i="12"/>
  <c r="Q72" i="12"/>
  <c r="K66" i="12"/>
  <c r="E66" i="12"/>
  <c r="E62" i="12"/>
  <c r="H58" i="12"/>
  <c r="K46" i="12"/>
  <c r="H42" i="12"/>
  <c r="K38" i="12"/>
  <c r="E38" i="12"/>
  <c r="H34" i="12"/>
  <c r="K30" i="12"/>
  <c r="E30" i="12"/>
  <c r="H28" i="12"/>
  <c r="K26" i="12"/>
  <c r="N24" i="12"/>
  <c r="K22" i="12"/>
  <c r="E22" i="12"/>
  <c r="K18" i="12"/>
  <c r="Q16" i="12"/>
  <c r="K14" i="12"/>
  <c r="E14" i="12"/>
  <c r="H6" i="12"/>
  <c r="H4" i="12"/>
  <c r="H227" i="11"/>
  <c r="Q223" i="11"/>
  <c r="E221" i="11"/>
  <c r="E219" i="11"/>
  <c r="K217" i="11"/>
  <c r="Q207" i="11"/>
  <c r="K205" i="11"/>
  <c r="H201" i="11"/>
  <c r="H171" i="11"/>
  <c r="E167" i="11"/>
  <c r="Q161" i="11"/>
  <c r="H157" i="11"/>
  <c r="Q147" i="11"/>
  <c r="H145" i="11"/>
  <c r="Q141" i="11"/>
  <c r="N139" i="11"/>
  <c r="H135" i="11"/>
  <c r="N133" i="11"/>
  <c r="K125" i="11"/>
  <c r="N113" i="11"/>
  <c r="N109" i="11"/>
  <c r="H109" i="11"/>
  <c r="H107" i="11"/>
  <c r="N103" i="11"/>
  <c r="Q95" i="11"/>
  <c r="E93" i="11"/>
  <c r="E83" i="11"/>
  <c r="H81" i="11"/>
  <c r="K71" i="11"/>
  <c r="E65" i="11"/>
  <c r="H63" i="11"/>
  <c r="K61" i="11"/>
  <c r="N61" i="11"/>
  <c r="Q59" i="11"/>
  <c r="Q53" i="11"/>
  <c r="K47" i="11"/>
  <c r="Q45" i="11"/>
  <c r="Q43" i="11"/>
  <c r="K41" i="11"/>
  <c r="E41" i="11"/>
  <c r="K33" i="11"/>
  <c r="N27" i="11"/>
  <c r="H25" i="11"/>
  <c r="E23" i="11"/>
  <c r="N21" i="11"/>
  <c r="E17" i="11"/>
  <c r="K15" i="11"/>
  <c r="N9" i="11"/>
  <c r="E5" i="11"/>
  <c r="E362" i="13"/>
  <c r="E356" i="13"/>
  <c r="E354" i="13"/>
  <c r="Q352" i="13"/>
  <c r="E346" i="13"/>
  <c r="H340" i="13"/>
  <c r="Q336" i="13"/>
  <c r="K334" i="13"/>
  <c r="E324" i="13"/>
  <c r="N322" i="13"/>
  <c r="H322" i="13"/>
  <c r="E322" i="13"/>
  <c r="E318" i="13"/>
  <c r="K316" i="13"/>
  <c r="N314" i="13"/>
  <c r="H314" i="13"/>
  <c r="H310" i="13"/>
  <c r="K306" i="13"/>
  <c r="E306" i="13"/>
  <c r="E302" i="13"/>
  <c r="H298" i="13"/>
  <c r="H294" i="13"/>
  <c r="Q292" i="13"/>
  <c r="K290" i="13"/>
  <c r="E290" i="13"/>
  <c r="H282" i="13"/>
  <c r="N278" i="13"/>
  <c r="Q276" i="13"/>
  <c r="K274" i="13"/>
  <c r="E274" i="13"/>
  <c r="K266" i="13"/>
  <c r="H266" i="13"/>
  <c r="H262" i="13"/>
  <c r="Q260" i="13"/>
  <c r="K258" i="13"/>
  <c r="E258" i="13"/>
  <c r="K250" i="13"/>
  <c r="H250" i="13"/>
  <c r="H246" i="13"/>
  <c r="K242" i="13"/>
  <c r="E242" i="13"/>
  <c r="E238" i="13"/>
  <c r="H234" i="13"/>
  <c r="H230" i="13"/>
  <c r="Q228" i="13"/>
  <c r="K226" i="13"/>
  <c r="E226" i="13"/>
  <c r="K214" i="13"/>
  <c r="N212" i="13"/>
  <c r="E210" i="13"/>
  <c r="N206" i="13"/>
  <c r="H206" i="13"/>
  <c r="N204" i="13"/>
  <c r="K202" i="13"/>
  <c r="E202" i="13"/>
  <c r="K200" i="13"/>
  <c r="K194" i="13"/>
  <c r="E194" i="13"/>
  <c r="N190" i="13"/>
  <c r="H190" i="13"/>
  <c r="N188" i="13"/>
  <c r="K186" i="13"/>
  <c r="E186" i="13"/>
  <c r="N180" i="13"/>
  <c r="K178" i="13"/>
  <c r="E178" i="13"/>
  <c r="K170" i="13"/>
  <c r="E170" i="13"/>
  <c r="N166" i="13"/>
  <c r="H166" i="13"/>
  <c r="N164" i="13"/>
  <c r="K162" i="13"/>
  <c r="E162" i="13"/>
  <c r="N156" i="13"/>
  <c r="K154" i="13"/>
  <c r="E154" i="13"/>
  <c r="N150" i="13"/>
  <c r="H150" i="13"/>
  <c r="N148" i="13"/>
  <c r="K146" i="13"/>
  <c r="E146" i="13"/>
  <c r="N140" i="13"/>
  <c r="Q138" i="13"/>
  <c r="E138" i="13"/>
  <c r="N134" i="13"/>
  <c r="H134" i="13"/>
  <c r="N132" i="13"/>
  <c r="E130" i="13"/>
  <c r="N128" i="13"/>
  <c r="K126" i="13"/>
  <c r="E126" i="13"/>
  <c r="N120" i="13"/>
  <c r="Q118" i="13"/>
  <c r="E118" i="13"/>
  <c r="N114" i="13"/>
  <c r="H114" i="13"/>
  <c r="N112" i="13"/>
  <c r="K110" i="13"/>
  <c r="E110" i="13"/>
  <c r="N104" i="13"/>
  <c r="E102" i="13"/>
  <c r="N98" i="13"/>
  <c r="H98" i="13"/>
  <c r="N96" i="13"/>
  <c r="K94" i="13"/>
  <c r="E94" i="13"/>
  <c r="K92" i="13"/>
  <c r="K86" i="13"/>
  <c r="E86" i="13"/>
  <c r="N82" i="13"/>
  <c r="H82" i="13"/>
  <c r="N80" i="13"/>
  <c r="N76" i="13"/>
  <c r="K74" i="13"/>
  <c r="E74" i="13"/>
  <c r="K70" i="13"/>
  <c r="H70" i="13"/>
  <c r="H66" i="13"/>
  <c r="Q64" i="13"/>
  <c r="K62" i="13"/>
  <c r="E62" i="13"/>
  <c r="K50" i="13"/>
  <c r="H50" i="13"/>
  <c r="H46" i="13"/>
  <c r="K42" i="13"/>
  <c r="E42" i="13"/>
  <c r="E38" i="13"/>
  <c r="E34" i="13"/>
  <c r="H30" i="13"/>
  <c r="K26" i="13"/>
  <c r="E26" i="13"/>
  <c r="E22" i="13"/>
  <c r="H18" i="13"/>
  <c r="H14" i="13"/>
  <c r="Q12" i="13"/>
  <c r="K10" i="13"/>
  <c r="E10" i="13"/>
  <c r="Q191" i="11"/>
  <c r="H225" i="11"/>
  <c r="E229" i="12"/>
  <c r="N223" i="12"/>
  <c r="H223" i="12"/>
  <c r="N221" i="12"/>
  <c r="E217" i="12"/>
  <c r="N215" i="12"/>
  <c r="H213" i="12"/>
  <c r="Q209" i="12"/>
  <c r="K209" i="12"/>
  <c r="H207" i="12"/>
  <c r="H205" i="12"/>
  <c r="E203" i="12"/>
  <c r="H191" i="12"/>
  <c r="N189" i="12"/>
  <c r="K189" i="12"/>
  <c r="E187" i="12"/>
  <c r="E185" i="12"/>
  <c r="N181" i="12"/>
  <c r="H181" i="12"/>
  <c r="H179" i="12"/>
  <c r="E175" i="12"/>
  <c r="E173" i="12"/>
  <c r="H171" i="12"/>
  <c r="Q165" i="12"/>
  <c r="H163" i="12"/>
  <c r="Q163" i="12"/>
  <c r="E159" i="12"/>
  <c r="N153" i="12"/>
  <c r="N151" i="12"/>
  <c r="K147" i="12"/>
  <c r="K145" i="12"/>
  <c r="E145" i="12"/>
  <c r="K141" i="12"/>
  <c r="E141" i="12"/>
  <c r="K137" i="12"/>
  <c r="N135" i="12"/>
  <c r="E133" i="12"/>
  <c r="N129" i="12"/>
  <c r="H129" i="12"/>
  <c r="N127" i="12"/>
  <c r="K125" i="12"/>
  <c r="E125" i="12"/>
  <c r="K123" i="12"/>
  <c r="K117" i="12"/>
  <c r="E117" i="12"/>
  <c r="N113" i="12"/>
  <c r="H113" i="12"/>
  <c r="N111" i="12"/>
  <c r="K109" i="12"/>
  <c r="E109" i="12"/>
  <c r="N103" i="12"/>
  <c r="K101" i="12"/>
  <c r="E101" i="12"/>
  <c r="N97" i="12"/>
  <c r="H97" i="12"/>
  <c r="N95" i="12"/>
  <c r="K93" i="12"/>
  <c r="E93" i="12"/>
  <c r="N89" i="12"/>
  <c r="H87" i="12"/>
  <c r="N83" i="12"/>
  <c r="K79" i="12"/>
  <c r="H79" i="12"/>
  <c r="E75" i="12"/>
  <c r="E73" i="12"/>
  <c r="Q69" i="12"/>
  <c r="H67" i="12"/>
  <c r="Q67" i="12"/>
  <c r="E63" i="12"/>
  <c r="H59" i="12"/>
  <c r="K51" i="12"/>
  <c r="E49" i="12"/>
  <c r="H47" i="12"/>
  <c r="H39" i="12"/>
  <c r="Q39" i="12"/>
  <c r="E35" i="12"/>
  <c r="K33" i="12"/>
  <c r="E33" i="12"/>
  <c r="N31" i="12"/>
  <c r="K25" i="12"/>
  <c r="E25" i="12"/>
  <c r="K23" i="12"/>
  <c r="N23" i="12"/>
  <c r="Q21" i="12"/>
  <c r="E17" i="12"/>
  <c r="Q17" i="12"/>
  <c r="K15" i="12"/>
  <c r="N13" i="12"/>
  <c r="N11" i="12"/>
  <c r="N5" i="12"/>
  <c r="E226" i="11"/>
  <c r="N220" i="11"/>
  <c r="K218" i="11"/>
  <c r="H212" i="11"/>
  <c r="E210" i="11"/>
  <c r="N202" i="11"/>
  <c r="N196" i="11"/>
  <c r="H196" i="11"/>
  <c r="H190" i="11"/>
  <c r="E182" i="11"/>
  <c r="N180" i="11"/>
  <c r="H180" i="11"/>
  <c r="H174" i="11"/>
  <c r="N170" i="11"/>
  <c r="E166" i="11"/>
  <c r="N164" i="11"/>
  <c r="H164" i="11"/>
  <c r="Q156" i="11"/>
  <c r="H150" i="11"/>
  <c r="N146" i="11"/>
  <c r="H142" i="11"/>
  <c r="E142" i="11"/>
  <c r="K140" i="11"/>
  <c r="E140" i="11"/>
  <c r="K130" i="11"/>
  <c r="H130" i="11"/>
  <c r="Q128" i="11"/>
  <c r="K128" i="11"/>
  <c r="Q126" i="11"/>
  <c r="N124" i="11"/>
  <c r="H124" i="11"/>
  <c r="Q122" i="11"/>
  <c r="H120" i="11"/>
  <c r="E118" i="11"/>
  <c r="Q112" i="11"/>
  <c r="K112" i="11"/>
  <c r="Q110" i="11"/>
  <c r="E108" i="11"/>
  <c r="N108" i="11"/>
  <c r="H108" i="11"/>
  <c r="H106" i="11"/>
  <c r="E96" i="11"/>
  <c r="N94" i="11"/>
  <c r="H92" i="11"/>
  <c r="K90" i="11"/>
  <c r="H90" i="11"/>
  <c r="K88" i="11"/>
  <c r="H86" i="11"/>
  <c r="E84" i="11"/>
  <c r="Q84" i="11"/>
  <c r="K84" i="11"/>
  <c r="Q82" i="11"/>
  <c r="K78" i="11"/>
  <c r="E78" i="11"/>
  <c r="Q72" i="11"/>
  <c r="K72" i="11"/>
  <c r="N64" i="11"/>
  <c r="E62" i="11"/>
  <c r="H56" i="11"/>
  <c r="Q50" i="11"/>
  <c r="K50" i="11"/>
  <c r="Q48" i="11"/>
  <c r="H46" i="11"/>
  <c r="K44" i="11"/>
  <c r="H44" i="11"/>
  <c r="H42" i="11"/>
  <c r="Q42" i="11"/>
  <c r="N40" i="11"/>
  <c r="N38" i="11"/>
  <c r="K36" i="11"/>
  <c r="H32" i="11"/>
  <c r="E28" i="11"/>
  <c r="H22" i="11"/>
  <c r="K16" i="11"/>
  <c r="H16" i="11"/>
  <c r="Q14" i="11"/>
  <c r="K14" i="11"/>
  <c r="Q12" i="11"/>
  <c r="E4" i="11"/>
  <c r="Q4" i="11"/>
  <c r="K4" i="7"/>
  <c r="Q60" i="7"/>
  <c r="H148" i="7"/>
  <c r="H152" i="7"/>
  <c r="H160" i="7"/>
  <c r="H180" i="7"/>
  <c r="H184" i="7"/>
  <c r="N188" i="7"/>
  <c r="H192" i="7"/>
  <c r="N196" i="7"/>
  <c r="H200" i="7"/>
  <c r="H220" i="7"/>
  <c r="E363" i="13"/>
  <c r="N361" i="13"/>
  <c r="Q357" i="13"/>
  <c r="Q355" i="13"/>
  <c r="E355" i="13"/>
  <c r="E345" i="13"/>
  <c r="Q343" i="13"/>
  <c r="E343" i="13"/>
  <c r="Q341" i="13"/>
  <c r="E337" i="13"/>
  <c r="E327" i="13"/>
  <c r="H321" i="13"/>
  <c r="N319" i="13"/>
  <c r="H319" i="13"/>
  <c r="N317" i="13"/>
  <c r="E226" i="12"/>
  <c r="K224" i="12"/>
  <c r="E224" i="12"/>
  <c r="E222" i="12"/>
  <c r="N222" i="12"/>
  <c r="H220" i="12"/>
  <c r="Q218" i="12"/>
  <c r="E218" i="12"/>
  <c r="K210" i="12"/>
  <c r="E210" i="12"/>
  <c r="K208" i="12"/>
  <c r="N208" i="12"/>
  <c r="E206" i="12"/>
  <c r="Q204" i="12"/>
  <c r="E200" i="12"/>
  <c r="K198" i="12"/>
  <c r="E198" i="12"/>
  <c r="E196" i="12"/>
  <c r="Q194" i="12"/>
  <c r="Q188" i="12"/>
  <c r="K188" i="12"/>
  <c r="Q186" i="12"/>
  <c r="N186" i="12"/>
  <c r="N184" i="12"/>
  <c r="E180" i="12"/>
  <c r="Q178" i="12"/>
  <c r="H176" i="12"/>
  <c r="N174" i="12"/>
  <c r="E172" i="12"/>
  <c r="K170" i="12"/>
  <c r="E170" i="12"/>
  <c r="Q168" i="12"/>
  <c r="Q166" i="12"/>
  <c r="H162" i="12"/>
  <c r="E160" i="12"/>
  <c r="Q158" i="12"/>
  <c r="E152" i="12"/>
  <c r="K150" i="12"/>
  <c r="E150" i="12"/>
  <c r="E148" i="12"/>
  <c r="N148" i="12"/>
  <c r="H146" i="12"/>
  <c r="Q144" i="12"/>
  <c r="E144" i="12"/>
  <c r="N142" i="12"/>
  <c r="Q140" i="12"/>
  <c r="E140" i="12"/>
  <c r="K136" i="12"/>
  <c r="N134" i="12"/>
  <c r="N132" i="12"/>
  <c r="E128" i="12"/>
  <c r="Q126" i="12"/>
  <c r="H124" i="12"/>
  <c r="K122" i="12"/>
  <c r="Q120" i="12"/>
  <c r="K120" i="12"/>
  <c r="Q118" i="12"/>
  <c r="N118" i="12"/>
  <c r="N116" i="12"/>
  <c r="Q112" i="12"/>
  <c r="K110" i="12"/>
  <c r="E110" i="12"/>
  <c r="E106" i="12"/>
  <c r="N106" i="12"/>
  <c r="E104" i="12"/>
  <c r="Q102" i="12"/>
  <c r="E102" i="12"/>
  <c r="H102" i="12"/>
  <c r="H98" i="12"/>
  <c r="Q96" i="12"/>
  <c r="K94" i="12"/>
  <c r="E94" i="12"/>
  <c r="N90" i="12"/>
  <c r="E88" i="12"/>
  <c r="E86" i="12"/>
  <c r="H86" i="12"/>
  <c r="N82" i="12"/>
  <c r="K78" i="12"/>
  <c r="E78" i="12"/>
  <c r="N74" i="12"/>
  <c r="E72" i="12"/>
  <c r="H70" i="12"/>
  <c r="Q68" i="12"/>
  <c r="Q64" i="12"/>
  <c r="K64" i="12"/>
  <c r="H62" i="12"/>
  <c r="N60" i="12"/>
  <c r="K58" i="12"/>
  <c r="Q56" i="12"/>
  <c r="K56" i="12"/>
  <c r="E54" i="12"/>
  <c r="K50" i="12"/>
  <c r="N48" i="12"/>
  <c r="Q44" i="12"/>
  <c r="K44" i="12"/>
  <c r="Q42" i="12"/>
  <c r="Q36" i="12"/>
  <c r="K36" i="12"/>
  <c r="Q32" i="12"/>
  <c r="Q30" i="12"/>
  <c r="Q22" i="12"/>
  <c r="K16" i="12"/>
  <c r="N14" i="12"/>
  <c r="K12" i="12"/>
  <c r="N12" i="12"/>
  <c r="E10" i="12"/>
  <c r="H10" i="12"/>
  <c r="N8" i="12"/>
  <c r="Q4" i="12"/>
  <c r="K4" i="12"/>
  <c r="N229" i="11"/>
  <c r="K227" i="11"/>
  <c r="Q225" i="11"/>
  <c r="K223" i="11"/>
  <c r="E217" i="11"/>
  <c r="N213" i="11"/>
  <c r="K211" i="11"/>
  <c r="Q209" i="11"/>
  <c r="N199" i="11"/>
  <c r="Q197" i="11"/>
  <c r="H193" i="11"/>
  <c r="K191" i="11"/>
  <c r="N189" i="11"/>
  <c r="N183" i="11"/>
  <c r="Q181" i="11"/>
  <c r="Q179" i="11"/>
  <c r="H177" i="11"/>
  <c r="K175" i="11"/>
  <c r="N175" i="11"/>
  <c r="N173" i="11"/>
  <c r="N167" i="11"/>
  <c r="Q165" i="11"/>
  <c r="E161" i="11"/>
  <c r="Q159" i="11"/>
  <c r="K159" i="11"/>
  <c r="Q157" i="11"/>
  <c r="E155" i="11"/>
  <c r="N155" i="11"/>
  <c r="H153" i="11"/>
  <c r="N149" i="11"/>
  <c r="E147" i="11"/>
  <c r="Q143" i="11"/>
  <c r="K143" i="11"/>
  <c r="K141" i="11"/>
  <c r="E141" i="11"/>
  <c r="E139" i="11"/>
  <c r="Q137" i="11"/>
  <c r="H131" i="11"/>
  <c r="N129" i="11"/>
  <c r="H129" i="11"/>
  <c r="H127" i="11"/>
  <c r="E123" i="11"/>
  <c r="K121" i="11"/>
  <c r="E119" i="11"/>
  <c r="Q117" i="11"/>
  <c r="Q115" i="11"/>
  <c r="E115" i="11"/>
  <c r="Q105" i="11"/>
  <c r="H103" i="11"/>
  <c r="E99" i="11"/>
  <c r="Q97" i="11"/>
  <c r="H97" i="11"/>
  <c r="K91" i="11"/>
  <c r="Q87" i="11"/>
  <c r="H85" i="11"/>
  <c r="K81" i="11"/>
  <c r="K77" i="11"/>
  <c r="E75" i="11"/>
  <c r="K73" i="11"/>
  <c r="Q69" i="11"/>
  <c r="H67" i="11"/>
  <c r="K63" i="11"/>
  <c r="K59" i="11"/>
  <c r="E57" i="11"/>
  <c r="K55" i="11"/>
  <c r="K53" i="11"/>
  <c r="N53" i="11"/>
  <c r="Q51" i="11"/>
  <c r="E47" i="11"/>
  <c r="Q47" i="11"/>
  <c r="K45" i="11"/>
  <c r="E45" i="11"/>
  <c r="Q39" i="11"/>
  <c r="E39" i="11"/>
  <c r="H35" i="11"/>
  <c r="N33" i="11"/>
  <c r="Q29" i="11"/>
  <c r="K25" i="11"/>
  <c r="H21" i="11"/>
  <c r="N19" i="11"/>
  <c r="H19" i="11"/>
  <c r="K17" i="11"/>
  <c r="N17" i="11"/>
  <c r="E15" i="11"/>
  <c r="N13" i="11"/>
  <c r="Q13" i="11"/>
  <c r="E13" i="11"/>
  <c r="K11" i="11"/>
  <c r="H7" i="11"/>
  <c r="N5" i="11"/>
  <c r="H5" i="11"/>
  <c r="H362" i="13"/>
  <c r="N358" i="13"/>
  <c r="H350" i="13"/>
  <c r="N344" i="13"/>
  <c r="K342" i="13"/>
  <c r="Q340" i="13"/>
  <c r="H338" i="13"/>
  <c r="K336" i="13"/>
  <c r="N334" i="13"/>
  <c r="E334" i="13"/>
  <c r="N332" i="13"/>
  <c r="N330" i="13"/>
  <c r="H330" i="13"/>
  <c r="N328" i="13"/>
  <c r="Q324" i="13"/>
  <c r="N324" i="13"/>
  <c r="Q320" i="13"/>
  <c r="K320" i="13"/>
  <c r="H318" i="13"/>
  <c r="K312" i="13"/>
  <c r="N306" i="13"/>
  <c r="K304" i="13"/>
  <c r="K298" i="13"/>
  <c r="K296" i="13"/>
  <c r="N290" i="13"/>
  <c r="K288" i="13"/>
  <c r="N288" i="13"/>
  <c r="E286" i="13"/>
  <c r="K280" i="13"/>
  <c r="K272" i="13"/>
  <c r="N272" i="13"/>
  <c r="E270" i="13"/>
  <c r="H268" i="13"/>
  <c r="K256" i="13"/>
  <c r="K248" i="13"/>
  <c r="N242" i="13"/>
  <c r="K240" i="13"/>
  <c r="K234" i="13"/>
  <c r="K232" i="13"/>
  <c r="N226" i="13"/>
  <c r="K224" i="13"/>
  <c r="N224" i="13"/>
  <c r="E222" i="13"/>
  <c r="N210" i="13"/>
  <c r="K208" i="13"/>
  <c r="Q204" i="13"/>
  <c r="H196" i="13"/>
  <c r="K192" i="13"/>
  <c r="Q188" i="13"/>
  <c r="Q184" i="13"/>
  <c r="Q176" i="13"/>
  <c r="H172" i="13"/>
  <c r="K168" i="13"/>
  <c r="Q164" i="13"/>
  <c r="Q160" i="13"/>
  <c r="K152" i="13"/>
  <c r="Q150" i="13"/>
  <c r="Q144" i="13"/>
  <c r="Q140" i="13"/>
  <c r="K138" i="13"/>
  <c r="K136" i="13"/>
  <c r="Q134" i="13"/>
  <c r="Q132" i="13"/>
  <c r="K130" i="13"/>
  <c r="Q124" i="13"/>
  <c r="K118" i="13"/>
  <c r="K116" i="13"/>
  <c r="Q114" i="13"/>
  <c r="Q112" i="13"/>
  <c r="Q108" i="13"/>
  <c r="Q102" i="13"/>
  <c r="K100" i="13"/>
  <c r="Q96" i="13"/>
  <c r="H88" i="13"/>
  <c r="K84" i="13"/>
  <c r="Q80" i="13"/>
  <c r="H78" i="13"/>
  <c r="K72" i="13"/>
  <c r="K60" i="13"/>
  <c r="K48" i="13"/>
  <c r="N42" i="13"/>
  <c r="K40" i="13"/>
  <c r="K34" i="13"/>
  <c r="E32" i="13"/>
  <c r="K32" i="13"/>
  <c r="N26" i="13"/>
  <c r="K24" i="13"/>
  <c r="K18" i="13"/>
  <c r="K16" i="13"/>
  <c r="N10" i="13"/>
  <c r="K8" i="13"/>
  <c r="N8" i="13"/>
  <c r="E6" i="13"/>
  <c r="Q201" i="11"/>
  <c r="K225" i="12"/>
  <c r="Q223" i="12"/>
  <c r="N219" i="12"/>
  <c r="Q215" i="12"/>
  <c r="K213" i="12"/>
  <c r="H211" i="12"/>
  <c r="H209" i="12"/>
  <c r="K207" i="12"/>
  <c r="H197" i="12"/>
  <c r="H193" i="12"/>
  <c r="K191" i="12"/>
  <c r="Q185" i="12"/>
  <c r="K183" i="12"/>
  <c r="Q173" i="12"/>
  <c r="K171" i="12"/>
  <c r="H169" i="12"/>
  <c r="N167" i="12"/>
  <c r="Q167" i="12"/>
  <c r="N161" i="12"/>
  <c r="H157" i="12"/>
  <c r="K157" i="12"/>
  <c r="Q155" i="12"/>
  <c r="H149" i="12"/>
  <c r="Q143" i="12"/>
  <c r="Q139" i="12"/>
  <c r="Q133" i="12"/>
  <c r="K131" i="12"/>
  <c r="Q127" i="12"/>
  <c r="H119" i="12"/>
  <c r="K115" i="12"/>
  <c r="Q111" i="12"/>
  <c r="Q107" i="12"/>
  <c r="K99" i="12"/>
  <c r="Q97" i="12"/>
  <c r="Q91" i="12"/>
  <c r="Q89" i="12"/>
  <c r="K87" i="12"/>
  <c r="H85" i="12"/>
  <c r="Q83" i="12"/>
  <c r="Q73" i="12"/>
  <c r="N65" i="12"/>
  <c r="Q61" i="12"/>
  <c r="K59" i="12"/>
  <c r="H57" i="12"/>
  <c r="Q55" i="12"/>
  <c r="E55" i="12"/>
  <c r="N53" i="12"/>
  <c r="Q53" i="12"/>
  <c r="Q49" i="12"/>
  <c r="K47" i="12"/>
  <c r="H45" i="12"/>
  <c r="N43" i="12"/>
  <c r="Q43" i="12"/>
  <c r="K39" i="12"/>
  <c r="N37" i="12"/>
  <c r="Q33" i="12"/>
  <c r="N19" i="12"/>
  <c r="Q13" i="12"/>
  <c r="H9" i="12"/>
  <c r="K9" i="12"/>
  <c r="Q7" i="12"/>
  <c r="K230" i="11"/>
  <c r="N226" i="11"/>
  <c r="Q220" i="11"/>
  <c r="E216" i="11"/>
  <c r="K214" i="11"/>
  <c r="N210" i="11"/>
  <c r="H204" i="11"/>
  <c r="K204" i="11"/>
  <c r="E200" i="11"/>
  <c r="Q196" i="11"/>
  <c r="N192" i="11"/>
  <c r="K190" i="11"/>
  <c r="H188" i="11"/>
  <c r="K188" i="11"/>
  <c r="H186" i="11"/>
  <c r="E184" i="11"/>
  <c r="K174" i="11"/>
  <c r="H172" i="11"/>
  <c r="H170" i="11"/>
  <c r="Q164" i="11"/>
  <c r="N162" i="11"/>
  <c r="Q162" i="11"/>
  <c r="K158" i="11"/>
  <c r="H152" i="11"/>
  <c r="K150" i="11"/>
  <c r="H144" i="11"/>
  <c r="N138" i="11"/>
  <c r="N134" i="11"/>
  <c r="E128" i="11"/>
  <c r="E126" i="11"/>
  <c r="E122" i="11"/>
  <c r="E112" i="11"/>
  <c r="E110" i="11"/>
  <c r="E102" i="11"/>
  <c r="K100" i="11"/>
  <c r="Q98" i="11"/>
  <c r="E94" i="11"/>
  <c r="E82" i="11"/>
  <c r="H82" i="11"/>
  <c r="Q78" i="11"/>
  <c r="N68" i="11"/>
  <c r="N62" i="11"/>
  <c r="H54" i="11"/>
  <c r="N52" i="11"/>
  <c r="E48" i="11"/>
  <c r="E14" i="11"/>
  <c r="E4" i="7"/>
  <c r="E20" i="7"/>
  <c r="E36" i="7"/>
  <c r="E361" i="13"/>
  <c r="H359" i="13"/>
  <c r="E329" i="13"/>
  <c r="H293" i="13"/>
  <c r="H277" i="13"/>
  <c r="E265" i="13"/>
  <c r="H229" i="13"/>
  <c r="E193" i="13"/>
  <c r="E177" i="13"/>
  <c r="E169" i="13"/>
  <c r="E153" i="13"/>
  <c r="E137" i="13"/>
  <c r="Q230" i="12"/>
  <c r="K230" i="12"/>
  <c r="N228" i="12"/>
  <c r="N226" i="12"/>
  <c r="H226" i="12"/>
  <c r="Q220" i="12"/>
  <c r="K216" i="12"/>
  <c r="Q214" i="12"/>
  <c r="K214" i="12"/>
  <c r="N212" i="12"/>
  <c r="N210" i="12"/>
  <c r="Q208" i="12"/>
  <c r="Q206" i="12"/>
  <c r="K204" i="12"/>
  <c r="N202" i="12"/>
  <c r="N200" i="12"/>
  <c r="H200" i="12"/>
  <c r="K194" i="12"/>
  <c r="E194" i="12"/>
  <c r="N190" i="12"/>
  <c r="E188" i="12"/>
  <c r="K186" i="12"/>
  <c r="E186" i="12"/>
  <c r="H186" i="12"/>
  <c r="H182" i="12"/>
  <c r="Q180" i="12"/>
  <c r="K178" i="12"/>
  <c r="E178" i="12"/>
  <c r="H174" i="12"/>
  <c r="N172" i="12"/>
  <c r="H172" i="12"/>
  <c r="E168" i="12"/>
  <c r="K166" i="12"/>
  <c r="E166" i="12"/>
  <c r="N164" i="12"/>
  <c r="H164" i="12"/>
  <c r="Q162" i="12"/>
  <c r="H160" i="12"/>
  <c r="K158" i="12"/>
  <c r="Q156" i="12"/>
  <c r="K156" i="12"/>
  <c r="N154" i="12"/>
  <c r="N152" i="12"/>
  <c r="H152" i="12"/>
  <c r="Q146" i="12"/>
  <c r="H140" i="12"/>
  <c r="K138" i="12"/>
  <c r="N136" i="12"/>
  <c r="E136" i="12"/>
  <c r="K134" i="12"/>
  <c r="E134" i="12"/>
  <c r="H134" i="12"/>
  <c r="H130" i="12"/>
  <c r="Q128" i="12"/>
  <c r="K126" i="12"/>
  <c r="E126" i="12"/>
  <c r="N122" i="12"/>
  <c r="E120" i="12"/>
  <c r="K118" i="12"/>
  <c r="E118" i="12"/>
  <c r="H118" i="12"/>
  <c r="H114" i="12"/>
  <c r="N110" i="12"/>
  <c r="Q108" i="12"/>
  <c r="K108" i="12"/>
  <c r="N108" i="12"/>
  <c r="H106" i="12"/>
  <c r="N104" i="12"/>
  <c r="H104" i="12"/>
  <c r="K102" i="12"/>
  <c r="Q100" i="12"/>
  <c r="K100" i="12"/>
  <c r="Q98" i="12"/>
  <c r="K96" i="12"/>
  <c r="N94" i="12"/>
  <c r="H92" i="12"/>
  <c r="K92" i="12"/>
  <c r="N92" i="12"/>
  <c r="E90" i="12"/>
  <c r="H90" i="12"/>
  <c r="N88" i="12"/>
  <c r="H88" i="12"/>
  <c r="Q86" i="12"/>
  <c r="Q84" i="12"/>
  <c r="K84" i="12"/>
  <c r="Q82" i="12"/>
  <c r="N78" i="12"/>
  <c r="K76" i="12"/>
  <c r="N76" i="12"/>
  <c r="E74" i="12"/>
  <c r="H74" i="12"/>
  <c r="H72" i="12"/>
  <c r="Q70" i="12"/>
  <c r="H66" i="12"/>
  <c r="E64" i="12"/>
  <c r="Q62" i="12"/>
  <c r="E56" i="12"/>
  <c r="Q54" i="12"/>
  <c r="Q50" i="12"/>
  <c r="E44" i="12"/>
  <c r="K42" i="12"/>
  <c r="E42" i="12"/>
  <c r="N40" i="12"/>
  <c r="H38" i="12"/>
  <c r="E36" i="12"/>
  <c r="H36" i="12"/>
  <c r="N34" i="12"/>
  <c r="H30" i="12"/>
  <c r="Q28" i="12"/>
  <c r="K28" i="12"/>
  <c r="Q24" i="12"/>
  <c r="H22" i="12"/>
  <c r="N22" i="12"/>
  <c r="E20" i="12"/>
  <c r="Q20" i="12"/>
  <c r="K20" i="12"/>
  <c r="N18" i="12"/>
  <c r="E16" i="12"/>
  <c r="N16" i="12"/>
  <c r="H14" i="12"/>
  <c r="Q12" i="12"/>
  <c r="E12" i="12"/>
  <c r="Q10" i="12"/>
  <c r="E4" i="12"/>
  <c r="E229" i="11"/>
  <c r="Q229" i="11"/>
  <c r="E227" i="11"/>
  <c r="K225" i="11"/>
  <c r="H223" i="11"/>
  <c r="Q215" i="11"/>
  <c r="E213" i="11"/>
  <c r="E211" i="11"/>
  <c r="H207" i="11"/>
  <c r="H205" i="11"/>
  <c r="Q203" i="11"/>
  <c r="K203" i="11"/>
  <c r="K197" i="11"/>
  <c r="E197" i="11"/>
  <c r="Q193" i="11"/>
  <c r="E191" i="11"/>
  <c r="H189" i="11"/>
  <c r="Q187" i="11"/>
  <c r="K187" i="11"/>
  <c r="K181" i="11"/>
  <c r="E181" i="11"/>
  <c r="Q177" i="11"/>
  <c r="E175" i="11"/>
  <c r="H173" i="11"/>
  <c r="Q171" i="11"/>
  <c r="K171" i="11"/>
  <c r="K165" i="11"/>
  <c r="E165" i="11"/>
  <c r="K161" i="11"/>
  <c r="E159" i="11"/>
  <c r="K157" i="11"/>
  <c r="E157" i="11"/>
  <c r="Q153" i="11"/>
  <c r="E149" i="11"/>
  <c r="H149" i="11"/>
  <c r="N147" i="11"/>
  <c r="H147" i="11"/>
  <c r="E143" i="11"/>
  <c r="H137" i="11"/>
  <c r="K137" i="11"/>
  <c r="E137" i="11"/>
  <c r="E135" i="11"/>
  <c r="E133" i="11"/>
  <c r="K131" i="11"/>
  <c r="N125" i="11"/>
  <c r="H125" i="11"/>
  <c r="N123" i="11"/>
  <c r="N119" i="11"/>
  <c r="H117" i="11"/>
  <c r="K117" i="11"/>
  <c r="K113" i="11"/>
  <c r="E113" i="11"/>
  <c r="K111" i="11"/>
  <c r="K109" i="11"/>
  <c r="E109" i="11"/>
  <c r="K107" i="11"/>
  <c r="H105" i="11"/>
  <c r="K105" i="11"/>
  <c r="E105" i="11"/>
  <c r="K103" i="11"/>
  <c r="N101" i="11"/>
  <c r="K97" i="11"/>
  <c r="E97" i="11"/>
  <c r="K93" i="11"/>
  <c r="N91" i="11"/>
  <c r="H89" i="11"/>
  <c r="N87" i="11"/>
  <c r="E85" i="11"/>
  <c r="Q85" i="11"/>
  <c r="N77" i="11"/>
  <c r="H77" i="11"/>
  <c r="H71" i="11"/>
  <c r="K69" i="11"/>
  <c r="N69" i="11"/>
  <c r="E63" i="11"/>
  <c r="Q63" i="11"/>
  <c r="N59" i="11"/>
  <c r="H59" i="11"/>
  <c r="K57" i="11"/>
  <c r="E55" i="11"/>
  <c r="Q55" i="11"/>
  <c r="E53" i="11"/>
  <c r="K51" i="11"/>
  <c r="N49" i="11"/>
  <c r="N45" i="11"/>
  <c r="E43" i="11"/>
  <c r="N43" i="11"/>
  <c r="H41" i="11"/>
  <c r="K31" i="11"/>
  <c r="K29" i="11"/>
  <c r="N29" i="11"/>
  <c r="K27" i="11"/>
  <c r="E25" i="11"/>
  <c r="N23" i="11"/>
  <c r="Q19" i="11"/>
  <c r="E19" i="11"/>
  <c r="N15" i="11"/>
  <c r="H15" i="11"/>
  <c r="H13" i="11"/>
  <c r="K13" i="11"/>
  <c r="E11" i="11"/>
  <c r="E9" i="11"/>
  <c r="Q362" i="13"/>
  <c r="K362" i="13"/>
  <c r="H360" i="13"/>
  <c r="E358" i="13"/>
  <c r="Q358" i="13"/>
  <c r="H356" i="13"/>
  <c r="Q354" i="13"/>
  <c r="H352" i="13"/>
  <c r="E352" i="13"/>
  <c r="N350" i="13"/>
  <c r="E348" i="13"/>
  <c r="H346" i="13"/>
  <c r="K340" i="13"/>
  <c r="E340" i="13"/>
  <c r="E338" i="13"/>
  <c r="E336" i="13"/>
  <c r="N336" i="13"/>
  <c r="H336" i="13"/>
  <c r="H334" i="13"/>
  <c r="Q332" i="13"/>
  <c r="E332" i="13"/>
  <c r="H332" i="13"/>
  <c r="H324" i="13"/>
  <c r="Q322" i="13"/>
  <c r="K322" i="13"/>
  <c r="E320" i="13"/>
  <c r="Q318" i="13"/>
  <c r="H316" i="13"/>
  <c r="Q314" i="13"/>
  <c r="E312" i="13"/>
  <c r="K310" i="13"/>
  <c r="E310" i="13"/>
  <c r="N308" i="13"/>
  <c r="H308" i="13"/>
  <c r="H306" i="13"/>
  <c r="E304" i="13"/>
  <c r="Q302" i="13"/>
  <c r="E296" i="13"/>
  <c r="K294" i="13"/>
  <c r="E294" i="13"/>
  <c r="E292" i="13"/>
  <c r="N292" i="13"/>
  <c r="H292" i="13"/>
  <c r="H290" i="13"/>
  <c r="Q288" i="13"/>
  <c r="E288" i="13"/>
  <c r="Q286" i="13"/>
  <c r="E280" i="13"/>
  <c r="K278" i="13"/>
  <c r="E278" i="13"/>
  <c r="K276" i="13"/>
  <c r="N276" i="13"/>
  <c r="H276" i="13"/>
  <c r="H274" i="13"/>
  <c r="E272" i="13"/>
  <c r="Q270" i="13"/>
  <c r="N268" i="13"/>
  <c r="E264" i="13"/>
  <c r="K262" i="13"/>
  <c r="E262" i="13"/>
  <c r="K260" i="13"/>
  <c r="N260" i="13"/>
  <c r="H260" i="13"/>
  <c r="H258" i="13"/>
  <c r="E256" i="13"/>
  <c r="Q254" i="13"/>
  <c r="E248" i="13"/>
  <c r="K246" i="13"/>
  <c r="E246" i="13"/>
  <c r="N244" i="13"/>
  <c r="H244" i="13"/>
  <c r="H242" i="13"/>
  <c r="E240" i="13"/>
  <c r="Q238" i="13"/>
  <c r="E232" i="13"/>
  <c r="K230" i="13"/>
  <c r="E230" i="13"/>
  <c r="E228" i="13"/>
  <c r="N228" i="13"/>
  <c r="H228" i="13"/>
  <c r="H226" i="13"/>
  <c r="Q224" i="13"/>
  <c r="E224" i="13"/>
  <c r="Q222" i="13"/>
  <c r="N220" i="13"/>
  <c r="E220" i="13"/>
  <c r="E218" i="13"/>
  <c r="H218" i="13"/>
  <c r="N216" i="13"/>
  <c r="H216" i="13"/>
  <c r="H212" i="13"/>
  <c r="K212" i="13"/>
  <c r="E212" i="13"/>
  <c r="H210" i="13"/>
  <c r="H208" i="13"/>
  <c r="Q208" i="13"/>
  <c r="E208" i="13"/>
  <c r="K206" i="13"/>
  <c r="E206" i="13"/>
  <c r="N202" i="13"/>
  <c r="Q200" i="13"/>
  <c r="N200" i="13"/>
  <c r="Q198" i="13"/>
  <c r="K196" i="13"/>
  <c r="N194" i="13"/>
  <c r="H194" i="13"/>
  <c r="N192" i="13"/>
  <c r="Q192" i="13"/>
  <c r="E192" i="13"/>
  <c r="K190" i="13"/>
  <c r="E190" i="13"/>
  <c r="N186" i="13"/>
  <c r="N184" i="13"/>
  <c r="Q182" i="13"/>
  <c r="K180" i="13"/>
  <c r="N178" i="13"/>
  <c r="H178" i="13"/>
  <c r="N176" i="13"/>
  <c r="Q174" i="13"/>
  <c r="K172" i="13"/>
  <c r="N170" i="13"/>
  <c r="H170" i="13"/>
  <c r="N168" i="13"/>
  <c r="Q168" i="13"/>
  <c r="E168" i="13"/>
  <c r="K166" i="13"/>
  <c r="E166" i="13"/>
  <c r="N162" i="13"/>
  <c r="N160" i="13"/>
  <c r="Q158" i="13"/>
  <c r="K156" i="13"/>
  <c r="N154" i="13"/>
  <c r="H154" i="13"/>
  <c r="Q152" i="13"/>
  <c r="E152" i="13"/>
  <c r="K150" i="13"/>
  <c r="E150" i="13"/>
  <c r="N146" i="13"/>
  <c r="N144" i="13"/>
  <c r="N142" i="13"/>
  <c r="Q142" i="13"/>
  <c r="K140" i="13"/>
  <c r="N138" i="13"/>
  <c r="H138" i="13"/>
  <c r="H136" i="13"/>
  <c r="Q136" i="13"/>
  <c r="E136" i="13"/>
  <c r="K134" i="13"/>
  <c r="E134" i="13"/>
  <c r="N130" i="13"/>
  <c r="N126" i="13"/>
  <c r="N124" i="13"/>
  <c r="Q122" i="13"/>
  <c r="K120" i="13"/>
  <c r="N118" i="13"/>
  <c r="H118" i="13"/>
  <c r="H116" i="13"/>
  <c r="Q116" i="13"/>
  <c r="E116" i="13"/>
  <c r="K114" i="13"/>
  <c r="E114" i="13"/>
  <c r="N110" i="13"/>
  <c r="N108" i="13"/>
  <c r="Q106" i="13"/>
  <c r="K104" i="13"/>
  <c r="N102" i="13"/>
  <c r="H102" i="13"/>
  <c r="H100" i="13"/>
  <c r="Q100" i="13"/>
  <c r="E100" i="13"/>
  <c r="K98" i="13"/>
  <c r="E98" i="13"/>
  <c r="N94" i="13"/>
  <c r="Q92" i="13"/>
  <c r="N92" i="13"/>
  <c r="Q90" i="13"/>
  <c r="K88" i="13"/>
  <c r="N86" i="13"/>
  <c r="H86" i="13"/>
  <c r="N84" i="13"/>
  <c r="Q84" i="13"/>
  <c r="E84" i="13"/>
  <c r="K82" i="13"/>
  <c r="E82" i="13"/>
  <c r="K78" i="13"/>
  <c r="K76" i="13"/>
  <c r="N74" i="13"/>
  <c r="H74" i="13"/>
  <c r="Q72" i="13"/>
  <c r="E72" i="13"/>
  <c r="E68" i="13"/>
  <c r="K66" i="13"/>
  <c r="E66" i="13"/>
  <c r="K64" i="13"/>
  <c r="N64" i="13"/>
  <c r="H64" i="13"/>
  <c r="H62" i="13"/>
  <c r="E60" i="13"/>
  <c r="Q58" i="13"/>
  <c r="Q54" i="13"/>
  <c r="E48" i="13"/>
  <c r="K46" i="13"/>
  <c r="E46" i="13"/>
  <c r="N44" i="13"/>
  <c r="H44" i="13"/>
  <c r="H42" i="13"/>
  <c r="E40" i="13"/>
  <c r="Q38" i="13"/>
  <c r="N34" i="13"/>
  <c r="H32" i="13"/>
  <c r="K30" i="13"/>
  <c r="E30" i="13"/>
  <c r="N28" i="13"/>
  <c r="H28" i="13"/>
  <c r="H26" i="13"/>
  <c r="E24" i="13"/>
  <c r="Q22" i="13"/>
  <c r="E16" i="13"/>
  <c r="K14" i="13"/>
  <c r="E14" i="13"/>
  <c r="E12" i="13"/>
  <c r="N12" i="13"/>
  <c r="H12" i="13"/>
  <c r="H10" i="13"/>
  <c r="Q8" i="13"/>
  <c r="E8" i="13"/>
  <c r="Q6" i="13"/>
  <c r="H4" i="13"/>
  <c r="K163" i="11"/>
  <c r="N187" i="11"/>
  <c r="H229" i="12"/>
  <c r="Q225" i="12"/>
  <c r="E225" i="12"/>
  <c r="K223" i="12"/>
  <c r="E223" i="12"/>
  <c r="Q219" i="12"/>
  <c r="H217" i="12"/>
  <c r="H215" i="12"/>
  <c r="K215" i="12"/>
  <c r="Q213" i="12"/>
  <c r="E213" i="12"/>
  <c r="Q211" i="12"/>
  <c r="E207" i="12"/>
  <c r="N205" i="12"/>
  <c r="H203" i="12"/>
  <c r="K201" i="12"/>
  <c r="N199" i="12"/>
  <c r="K199" i="12"/>
  <c r="Q197" i="12"/>
  <c r="K195" i="12"/>
  <c r="H195" i="12"/>
  <c r="Q195" i="12"/>
  <c r="Q191" i="12"/>
  <c r="E191" i="12"/>
  <c r="E189" i="12"/>
  <c r="H187" i="12"/>
  <c r="N185" i="12"/>
  <c r="H185" i="12"/>
  <c r="H183" i="12"/>
  <c r="Q183" i="12"/>
  <c r="E183" i="12"/>
  <c r="K181" i="12"/>
  <c r="E181" i="12"/>
  <c r="E179" i="12"/>
  <c r="Q177" i="12"/>
  <c r="H175" i="12"/>
  <c r="N173" i="12"/>
  <c r="H173" i="12"/>
  <c r="K173" i="12"/>
  <c r="Q171" i="12"/>
  <c r="E171" i="12"/>
  <c r="H167" i="12"/>
  <c r="E163" i="12"/>
  <c r="H161" i="12"/>
  <c r="Q161" i="12"/>
  <c r="H159" i="12"/>
  <c r="N157" i="12"/>
  <c r="N155" i="12"/>
  <c r="K153" i="12"/>
  <c r="E153" i="12"/>
  <c r="K151" i="12"/>
  <c r="Q149" i="12"/>
  <c r="E147" i="12"/>
  <c r="H147" i="12"/>
  <c r="Q147" i="12"/>
  <c r="N145" i="12"/>
  <c r="N143" i="12"/>
  <c r="H141" i="12"/>
  <c r="N141" i="12"/>
  <c r="N139" i="12"/>
  <c r="K135" i="12"/>
  <c r="N133" i="12"/>
  <c r="H133" i="12"/>
  <c r="H131" i="12"/>
  <c r="Q131" i="12"/>
  <c r="E131" i="12"/>
  <c r="K129" i="12"/>
  <c r="E129" i="12"/>
  <c r="N125" i="12"/>
  <c r="Q123" i="12"/>
  <c r="N123" i="12"/>
  <c r="Q121" i="12"/>
  <c r="K119" i="12"/>
  <c r="N117" i="12"/>
  <c r="H117" i="12"/>
  <c r="N115" i="12"/>
  <c r="Q115" i="12"/>
  <c r="E115" i="12"/>
  <c r="K113" i="12"/>
  <c r="E113" i="12"/>
  <c r="N109" i="12"/>
  <c r="N107" i="12"/>
  <c r="Q105" i="12"/>
  <c r="K103" i="12"/>
  <c r="N101" i="12"/>
  <c r="H101" i="12"/>
  <c r="Q99" i="12"/>
  <c r="E99" i="12"/>
  <c r="K97" i="12"/>
  <c r="E97" i="12"/>
  <c r="N93" i="12"/>
  <c r="N91" i="12"/>
  <c r="H89" i="12"/>
  <c r="K89" i="12"/>
  <c r="Q87" i="12"/>
  <c r="E87" i="12"/>
  <c r="Q77" i="12"/>
  <c r="H75" i="12"/>
  <c r="N73" i="12"/>
  <c r="H73" i="12"/>
  <c r="K73" i="12"/>
  <c r="H71" i="12"/>
  <c r="K71" i="12"/>
  <c r="E67" i="12"/>
  <c r="H65" i="12"/>
  <c r="Q65" i="12"/>
  <c r="H63" i="12"/>
  <c r="E61" i="12"/>
  <c r="H61" i="12"/>
  <c r="K61" i="12"/>
  <c r="Q59" i="12"/>
  <c r="E59" i="12"/>
  <c r="N55" i="12"/>
  <c r="E53" i="12"/>
  <c r="H53" i="12"/>
  <c r="K53" i="12"/>
  <c r="E51" i="12"/>
  <c r="N49" i="12"/>
  <c r="H49" i="12"/>
  <c r="K49" i="12"/>
  <c r="Q47" i="12"/>
  <c r="E47" i="12"/>
  <c r="H43" i="12"/>
  <c r="E41" i="12"/>
  <c r="E39" i="12"/>
  <c r="H37" i="12"/>
  <c r="H35" i="12"/>
  <c r="K29" i="12"/>
  <c r="N27" i="12"/>
  <c r="H23" i="12"/>
  <c r="H21" i="12"/>
  <c r="E21" i="12"/>
  <c r="E19" i="12"/>
  <c r="Q19" i="12"/>
  <c r="H17" i="12"/>
  <c r="N15" i="12"/>
  <c r="H13" i="12"/>
  <c r="K13" i="12"/>
  <c r="E13" i="12"/>
  <c r="K11" i="12"/>
  <c r="N7" i="12"/>
  <c r="Q5" i="12"/>
  <c r="E5" i="12"/>
  <c r="N228" i="11"/>
  <c r="K226" i="11"/>
  <c r="E220" i="11"/>
  <c r="H220" i="11"/>
  <c r="E218" i="11"/>
  <c r="Q216" i="11"/>
  <c r="N212" i="11"/>
  <c r="K210" i="11"/>
  <c r="K202" i="11"/>
  <c r="K196" i="11"/>
  <c r="E196" i="11"/>
  <c r="H194" i="11"/>
  <c r="Q194" i="11"/>
  <c r="Q192" i="11"/>
  <c r="E190" i="11"/>
  <c r="K186" i="11"/>
  <c r="K180" i="11"/>
  <c r="E180" i="11"/>
  <c r="H178" i="11"/>
  <c r="Q178" i="11"/>
  <c r="Q176" i="11"/>
  <c r="E174" i="11"/>
  <c r="K170" i="11"/>
  <c r="K164" i="11"/>
  <c r="E164" i="11"/>
  <c r="H162" i="11"/>
  <c r="Q158" i="11"/>
  <c r="E158" i="11"/>
  <c r="N154" i="11"/>
  <c r="Q150" i="11"/>
  <c r="E150" i="11"/>
  <c r="Q148" i="11"/>
  <c r="K146" i="11"/>
  <c r="N140" i="11"/>
  <c r="H140" i="11"/>
  <c r="H138" i="11"/>
  <c r="H134" i="11"/>
  <c r="N128" i="11"/>
  <c r="H128" i="11"/>
  <c r="Q124" i="11"/>
  <c r="N122" i="11"/>
  <c r="Q120" i="11"/>
  <c r="K120" i="11"/>
  <c r="N120" i="11"/>
  <c r="Q118" i="11"/>
  <c r="N114" i="11"/>
  <c r="N112" i="11"/>
  <c r="H112" i="11"/>
  <c r="Q108" i="11"/>
  <c r="K106" i="11"/>
  <c r="E106" i="11"/>
  <c r="K104" i="11"/>
  <c r="N104" i="11"/>
  <c r="Q102" i="11"/>
  <c r="K98" i="11"/>
  <c r="E98" i="11"/>
  <c r="H98" i="11"/>
  <c r="K96" i="11"/>
  <c r="Q94" i="11"/>
  <c r="E92" i="11"/>
  <c r="Q92" i="11"/>
  <c r="K92" i="11"/>
  <c r="Q88" i="11"/>
  <c r="E88" i="11"/>
  <c r="N86" i="11"/>
  <c r="K86" i="11"/>
  <c r="H84" i="11"/>
  <c r="K82" i="11"/>
  <c r="H78" i="11"/>
  <c r="E76" i="11"/>
  <c r="Q76" i="11"/>
  <c r="K76" i="11"/>
  <c r="Q74" i="11"/>
  <c r="E72" i="11"/>
  <c r="E64" i="11"/>
  <c r="H64" i="11"/>
  <c r="K62" i="11"/>
  <c r="H62" i="11"/>
  <c r="Q60" i="11"/>
  <c r="N56" i="11"/>
  <c r="Q46" i="11"/>
  <c r="E46" i="11"/>
  <c r="N44" i="11"/>
  <c r="H40" i="11"/>
  <c r="K40" i="11"/>
  <c r="N36" i="11"/>
  <c r="H36" i="11"/>
  <c r="N32" i="11"/>
  <c r="E26" i="11"/>
  <c r="H26" i="11"/>
  <c r="Q24" i="11"/>
  <c r="H20" i="11"/>
  <c r="H18" i="11"/>
  <c r="N14" i="11"/>
  <c r="N12" i="11"/>
  <c r="Q10" i="11"/>
  <c r="Q8" i="11"/>
  <c r="K8" i="11"/>
  <c r="Q6" i="11"/>
  <c r="H4" i="11"/>
  <c r="N4" i="7"/>
  <c r="H8" i="7"/>
  <c r="E16" i="7"/>
  <c r="H16" i="7"/>
  <c r="Q20" i="7"/>
  <c r="E32" i="7"/>
  <c r="H32" i="7"/>
  <c r="Q36" i="7"/>
  <c r="H48" i="7"/>
  <c r="Q52" i="7"/>
  <c r="Q68" i="7"/>
  <c r="Q84" i="7"/>
  <c r="Q92" i="7"/>
  <c r="K96" i="7"/>
  <c r="Q108" i="7"/>
  <c r="K112" i="7"/>
  <c r="K124" i="7"/>
  <c r="K132" i="7"/>
  <c r="K140" i="7"/>
  <c r="H196" i="7"/>
  <c r="K363" i="13"/>
  <c r="Q361" i="13"/>
  <c r="K355" i="13"/>
  <c r="H355" i="13"/>
  <c r="Q353" i="13"/>
  <c r="N347" i="13"/>
  <c r="N343" i="13"/>
  <c r="H343" i="13"/>
  <c r="H339" i="13"/>
  <c r="Q339" i="13"/>
  <c r="K339" i="13"/>
  <c r="Q337" i="13"/>
  <c r="H337" i="13"/>
  <c r="E335" i="13"/>
  <c r="H335" i="13"/>
  <c r="Q335" i="13"/>
  <c r="Q333" i="13"/>
  <c r="Q331" i="13"/>
  <c r="K331" i="13"/>
  <c r="N329" i="13"/>
  <c r="N327" i="13"/>
  <c r="H327" i="13"/>
  <c r="N325" i="13"/>
  <c r="Q325" i="13"/>
  <c r="E323" i="13"/>
  <c r="E321" i="13"/>
  <c r="K319" i="13"/>
  <c r="E319" i="13"/>
  <c r="E317" i="13"/>
  <c r="E220" i="12"/>
  <c r="H202" i="12"/>
  <c r="N192" i="12"/>
  <c r="H188" i="12"/>
  <c r="E162" i="12"/>
  <c r="E146" i="12"/>
  <c r="K116" i="12"/>
  <c r="E100" i="12"/>
  <c r="E84" i="12"/>
  <c r="K62" i="12"/>
  <c r="K54" i="12"/>
  <c r="N50" i="12"/>
  <c r="Q26" i="12"/>
  <c r="Q18" i="12"/>
  <c r="Q189" i="11"/>
  <c r="E177" i="11"/>
  <c r="E153" i="11"/>
  <c r="Q123" i="11"/>
  <c r="E111" i="11"/>
  <c r="E87" i="11"/>
  <c r="E69" i="11"/>
  <c r="E51" i="11"/>
  <c r="K350" i="13"/>
  <c r="K330" i="13"/>
  <c r="K302" i="13"/>
  <c r="K238" i="13"/>
  <c r="K210" i="13"/>
  <c r="K122" i="13"/>
  <c r="K38" i="13"/>
  <c r="H34" i="13"/>
  <c r="K22" i="13"/>
  <c r="N197" i="11"/>
  <c r="E151" i="12"/>
  <c r="Q141" i="12"/>
  <c r="H81" i="12"/>
  <c r="Q228" i="11"/>
  <c r="E224" i="11"/>
  <c r="K222" i="11"/>
  <c r="N218" i="11"/>
  <c r="E208" i="11"/>
  <c r="E162" i="11"/>
  <c r="H156" i="11"/>
  <c r="K148" i="11"/>
  <c r="E144" i="11"/>
  <c r="E138" i="11"/>
  <c r="H114" i="11"/>
  <c r="H100" i="11"/>
  <c r="Q90" i="11"/>
  <c r="N88" i="11"/>
  <c r="H74" i="11"/>
  <c r="E68" i="11"/>
  <c r="E52" i="11"/>
  <c r="Q38" i="11"/>
  <c r="Q32" i="11"/>
  <c r="H28" i="11"/>
  <c r="K22" i="11"/>
  <c r="N20" i="11"/>
  <c r="Q20" i="11"/>
  <c r="K18" i="11"/>
  <c r="K10" i="11"/>
  <c r="E8" i="11"/>
  <c r="E6" i="11"/>
  <c r="H4" i="7"/>
  <c r="E12" i="7"/>
  <c r="N16" i="7"/>
  <c r="Q16" i="7"/>
  <c r="H20" i="7"/>
  <c r="E28" i="7"/>
  <c r="N32" i="7"/>
  <c r="Q32" i="7"/>
  <c r="H36" i="7"/>
  <c r="E44" i="7"/>
  <c r="N48" i="7"/>
  <c r="Q48" i="7"/>
  <c r="K52" i="7"/>
  <c r="Q56" i="7"/>
  <c r="E60" i="7"/>
  <c r="K68" i="7"/>
  <c r="Q72" i="7"/>
  <c r="E76" i="7"/>
  <c r="K84" i="7"/>
  <c r="Q88" i="7"/>
  <c r="E92" i="7"/>
  <c r="K92" i="7"/>
  <c r="Q104" i="7"/>
  <c r="E108" i="7"/>
  <c r="K108" i="7"/>
  <c r="Q120" i="7"/>
  <c r="Q128" i="7"/>
  <c r="Q136" i="7"/>
  <c r="N172" i="7"/>
  <c r="Q192" i="7"/>
  <c r="Q200" i="7"/>
  <c r="Q363" i="13"/>
  <c r="N353" i="13"/>
  <c r="N345" i="13"/>
  <c r="Q345" i="13"/>
  <c r="H341" i="13"/>
  <c r="K337" i="13"/>
  <c r="N335" i="13"/>
  <c r="Q329" i="13"/>
  <c r="H325" i="13"/>
  <c r="H313" i="13"/>
  <c r="N311" i="13"/>
  <c r="Q311" i="13"/>
  <c r="N305" i="13"/>
  <c r="Q301" i="13"/>
  <c r="K299" i="13"/>
  <c r="H297" i="13"/>
  <c r="Q295" i="13"/>
  <c r="E295" i="13"/>
  <c r="Q285" i="13"/>
  <c r="K283" i="13"/>
  <c r="H281" i="13"/>
  <c r="Q279" i="13"/>
  <c r="Q269" i="13"/>
  <c r="K267" i="13"/>
  <c r="H265" i="13"/>
  <c r="Q263" i="13"/>
  <c r="Q253" i="13"/>
  <c r="K251" i="13"/>
  <c r="H249" i="13"/>
  <c r="N247" i="13"/>
  <c r="Q247" i="13"/>
  <c r="N241" i="13"/>
  <c r="Q237" i="13"/>
  <c r="K235" i="13"/>
  <c r="H233" i="13"/>
  <c r="Q231" i="13"/>
  <c r="E231" i="13"/>
  <c r="Q221" i="13"/>
  <c r="H215" i="13"/>
  <c r="E211" i="13"/>
  <c r="N199" i="13"/>
  <c r="E197" i="13"/>
  <c r="E195" i="13"/>
  <c r="Q189" i="13"/>
  <c r="E187" i="13"/>
  <c r="N183" i="13"/>
  <c r="E181" i="13"/>
  <c r="Q179" i="13"/>
  <c r="K317" i="13"/>
  <c r="Q315" i="13"/>
  <c r="K315" i="13"/>
  <c r="E307" i="13"/>
  <c r="H305" i="13"/>
  <c r="H303" i="13"/>
  <c r="E301" i="13"/>
  <c r="E299" i="13"/>
  <c r="N295" i="13"/>
  <c r="K291" i="13"/>
  <c r="H287" i="13"/>
  <c r="K285" i="13"/>
  <c r="E283" i="13"/>
  <c r="H271" i="13"/>
  <c r="N269" i="13"/>
  <c r="K269" i="13"/>
  <c r="E267" i="13"/>
  <c r="E259" i="13"/>
  <c r="H255" i="13"/>
  <c r="N253" i="13"/>
  <c r="K253" i="13"/>
  <c r="E251" i="13"/>
  <c r="E243" i="13"/>
  <c r="H241" i="13"/>
  <c r="Q241" i="13"/>
  <c r="H239" i="13"/>
  <c r="E237" i="13"/>
  <c r="K237" i="13"/>
  <c r="Q235" i="13"/>
  <c r="E235" i="13"/>
  <c r="N231" i="13"/>
  <c r="K227" i="13"/>
  <c r="Q225" i="13"/>
  <c r="H223" i="13"/>
  <c r="K221" i="13"/>
  <c r="E215" i="13"/>
  <c r="Q213" i="13"/>
  <c r="Q209" i="13"/>
  <c r="K209" i="13"/>
  <c r="Q207" i="13"/>
  <c r="N203" i="13"/>
  <c r="Q201" i="13"/>
  <c r="N201" i="13"/>
  <c r="H199" i="13"/>
  <c r="N197" i="13"/>
  <c r="H197" i="13"/>
  <c r="Q193" i="13"/>
  <c r="K193" i="13"/>
  <c r="Q191" i="13"/>
  <c r="Q185" i="13"/>
  <c r="N185" i="13"/>
  <c r="H183" i="13"/>
  <c r="N181" i="13"/>
  <c r="H181" i="13"/>
  <c r="Q177" i="13"/>
  <c r="K177" i="13"/>
  <c r="N173" i="13"/>
  <c r="H173" i="13"/>
  <c r="Q169" i="13"/>
  <c r="K169" i="13"/>
  <c r="Q167" i="13"/>
  <c r="Q161" i="13"/>
  <c r="N161" i="13"/>
  <c r="H159" i="13"/>
  <c r="N157" i="13"/>
  <c r="H157" i="13"/>
  <c r="Q153" i="13"/>
  <c r="K153" i="13"/>
  <c r="Q151" i="13"/>
  <c r="K149" i="13"/>
  <c r="H145" i="13"/>
  <c r="N145" i="13"/>
  <c r="H143" i="13"/>
  <c r="H141" i="13"/>
  <c r="Q139" i="13"/>
  <c r="Q137" i="13"/>
  <c r="K137" i="13"/>
  <c r="Q135" i="13"/>
  <c r="Q129" i="13"/>
  <c r="N129" i="13"/>
  <c r="H125" i="13"/>
  <c r="N125" i="13"/>
  <c r="H123" i="13"/>
  <c r="N121" i="13"/>
  <c r="H121" i="13"/>
  <c r="Q119" i="13"/>
  <c r="Q117" i="13"/>
  <c r="K117" i="13"/>
  <c r="Q115" i="13"/>
  <c r="N111" i="13"/>
  <c r="N109" i="13"/>
  <c r="H107" i="13"/>
  <c r="H105" i="13"/>
  <c r="Q101" i="13"/>
  <c r="K101" i="13"/>
  <c r="Q99" i="13"/>
  <c r="N95" i="13"/>
  <c r="Q93" i="13"/>
  <c r="N93" i="13"/>
  <c r="H91" i="13"/>
  <c r="N89" i="13"/>
  <c r="H89" i="13"/>
  <c r="Q85" i="13"/>
  <c r="K85" i="13"/>
  <c r="Q83" i="13"/>
  <c r="N77" i="13"/>
  <c r="H77" i="13"/>
  <c r="Q73" i="13"/>
  <c r="K73" i="13"/>
  <c r="E63" i="13"/>
  <c r="Q61" i="13"/>
  <c r="H59" i="13"/>
  <c r="N57" i="13"/>
  <c r="K57" i="13"/>
  <c r="E55" i="13"/>
  <c r="N53" i="13"/>
  <c r="H53" i="13"/>
  <c r="K53" i="13"/>
  <c r="Q51" i="13"/>
  <c r="E51" i="13"/>
  <c r="H47" i="13"/>
  <c r="E43" i="13"/>
  <c r="H41" i="13"/>
  <c r="Q41" i="13"/>
  <c r="H39" i="13"/>
  <c r="E37" i="13"/>
  <c r="H37" i="13"/>
  <c r="K37" i="13"/>
  <c r="Q35" i="13"/>
  <c r="E35" i="13"/>
  <c r="H31" i="13"/>
  <c r="E27" i="13"/>
  <c r="H25" i="13"/>
  <c r="Q25" i="13"/>
  <c r="H23" i="13"/>
  <c r="E21" i="13"/>
  <c r="H21" i="13"/>
  <c r="K21" i="13"/>
  <c r="Q19" i="13"/>
  <c r="E19" i="13"/>
  <c r="N15" i="13"/>
  <c r="K11" i="13"/>
  <c r="Q9" i="13"/>
  <c r="H7" i="13"/>
  <c r="H5" i="13"/>
  <c r="K5" i="13"/>
  <c r="K29" i="7"/>
  <c r="Q37" i="7"/>
  <c r="K53" i="7"/>
  <c r="K69" i="7"/>
  <c r="K77" i="7"/>
  <c r="K85" i="7"/>
  <c r="N93" i="7"/>
  <c r="H129" i="7"/>
  <c r="H137" i="7"/>
  <c r="E161" i="7"/>
  <c r="E177" i="7"/>
  <c r="K193" i="7"/>
  <c r="K201" i="7"/>
  <c r="K110" i="7"/>
  <c r="N162" i="7"/>
  <c r="H198" i="7"/>
  <c r="K206" i="7"/>
  <c r="H226" i="7"/>
  <c r="N223" i="7"/>
  <c r="N5" i="7"/>
  <c r="N13" i="7"/>
  <c r="Q13" i="7"/>
  <c r="Q21" i="7"/>
  <c r="E33" i="7"/>
  <c r="N41" i="7"/>
  <c r="Q57" i="7"/>
  <c r="E73" i="7"/>
  <c r="K81" i="7"/>
  <c r="H97" i="7"/>
  <c r="N133" i="7"/>
  <c r="N145" i="7"/>
  <c r="N149" i="7"/>
  <c r="K173" i="7"/>
  <c r="E197" i="7"/>
  <c r="K205" i="7"/>
  <c r="Q213" i="7"/>
  <c r="Q154" i="7"/>
  <c r="N174" i="7"/>
  <c r="K218" i="7"/>
  <c r="N227" i="7"/>
  <c r="H227" i="7"/>
  <c r="H146" i="7"/>
  <c r="E150" i="7"/>
  <c r="E6" i="7"/>
  <c r="E14" i="7"/>
  <c r="H18" i="7"/>
  <c r="N22" i="7"/>
  <c r="E26" i="7"/>
  <c r="Q34" i="7"/>
  <c r="N38" i="7"/>
  <c r="Q42" i="7"/>
  <c r="E46" i="7"/>
  <c r="E50" i="7"/>
  <c r="E54" i="7"/>
  <c r="E66" i="7"/>
  <c r="E70" i="7"/>
  <c r="Q90" i="7"/>
  <c r="Q170" i="7"/>
  <c r="Q175" i="7"/>
  <c r="H195" i="7"/>
  <c r="E211" i="7"/>
  <c r="H211" i="7"/>
  <c r="N219" i="7"/>
  <c r="H7" i="7"/>
  <c r="N11" i="7"/>
  <c r="K19" i="7"/>
  <c r="H23" i="7"/>
  <c r="N27" i="7"/>
  <c r="N31" i="7"/>
  <c r="N35" i="7"/>
  <c r="Q39" i="7"/>
  <c r="H43" i="7"/>
  <c r="K51" i="7"/>
  <c r="N51" i="7"/>
  <c r="Q55" i="7"/>
  <c r="H59" i="7"/>
  <c r="Q63" i="7"/>
  <c r="Q67" i="7"/>
  <c r="H71" i="7"/>
  <c r="H75" i="7"/>
  <c r="H79" i="7"/>
  <c r="N83" i="7"/>
  <c r="N91" i="7"/>
  <c r="Q91" i="7"/>
  <c r="E115" i="7"/>
  <c r="K119" i="7"/>
  <c r="E123" i="7"/>
  <c r="E131" i="7"/>
  <c r="Q143" i="7"/>
  <c r="E147" i="7"/>
  <c r="N155" i="7"/>
  <c r="H159" i="7"/>
  <c r="H191" i="7"/>
  <c r="K191" i="7"/>
  <c r="H215" i="7"/>
  <c r="N215" i="7"/>
  <c r="Q125" i="13"/>
  <c r="E125" i="13"/>
  <c r="E117" i="13"/>
  <c r="E115" i="13"/>
  <c r="K113" i="13"/>
  <c r="E109" i="13"/>
  <c r="N105" i="13"/>
  <c r="E99" i="13"/>
  <c r="K97" i="13"/>
  <c r="E93" i="13"/>
  <c r="Q91" i="13"/>
  <c r="E85" i="13"/>
  <c r="E83" i="13"/>
  <c r="E73" i="13"/>
  <c r="E69" i="13"/>
  <c r="H61" i="13"/>
  <c r="N51" i="13"/>
  <c r="K39" i="13"/>
  <c r="N37" i="13"/>
  <c r="Q33" i="13"/>
  <c r="K23" i="13"/>
  <c r="N21" i="13"/>
  <c r="H13" i="13"/>
  <c r="H9" i="13"/>
  <c r="K7" i="13"/>
  <c r="H29" i="7"/>
  <c r="K45" i="7"/>
  <c r="H101" i="7"/>
  <c r="Q109" i="7"/>
  <c r="K121" i="7"/>
  <c r="E129" i="7"/>
  <c r="N153" i="7"/>
  <c r="K185" i="7"/>
  <c r="N209" i="7"/>
  <c r="N217" i="7"/>
  <c r="N225" i="7"/>
  <c r="E78" i="7"/>
  <c r="K78" i="7"/>
  <c r="E110" i="7"/>
  <c r="H110" i="7"/>
  <c r="Q118" i="7"/>
  <c r="N178" i="7"/>
  <c r="Q206" i="7"/>
  <c r="K171" i="7"/>
  <c r="N199" i="7"/>
  <c r="E5" i="7"/>
  <c r="E41" i="7"/>
  <c r="N49" i="7"/>
  <c r="Q49" i="7"/>
  <c r="H65" i="7"/>
  <c r="K89" i="7"/>
  <c r="E97" i="7"/>
  <c r="Q105" i="7"/>
  <c r="N105" i="7"/>
  <c r="Q113" i="7"/>
  <c r="Q117" i="7"/>
  <c r="N117" i="7"/>
  <c r="K125" i="7"/>
  <c r="H133" i="7"/>
  <c r="Q157" i="7"/>
  <c r="E205" i="7"/>
  <c r="H205" i="7"/>
  <c r="N229" i="7"/>
  <c r="E207" i="7"/>
  <c r="E75" i="7"/>
  <c r="E134" i="7"/>
  <c r="N14" i="7"/>
  <c r="H34" i="7"/>
  <c r="Q54" i="7"/>
  <c r="Q70" i="7"/>
  <c r="E74" i="7"/>
  <c r="E82" i="7"/>
  <c r="E102" i="7"/>
  <c r="E194" i="7"/>
  <c r="E219" i="7"/>
  <c r="K39" i="7"/>
  <c r="E43" i="7"/>
  <c r="E51" i="7"/>
  <c r="Q79" i="7"/>
  <c r="E83" i="7"/>
  <c r="N99" i="7"/>
  <c r="Q99" i="7"/>
  <c r="N103" i="7"/>
  <c r="Q103" i="7"/>
  <c r="N107" i="7"/>
  <c r="K115" i="7"/>
  <c r="E119" i="7"/>
  <c r="H119" i="7"/>
  <c r="N123" i="7"/>
  <c r="N127" i="7"/>
  <c r="K131" i="7"/>
  <c r="H143" i="7"/>
  <c r="E151" i="7"/>
  <c r="K151" i="7"/>
  <c r="E155" i="7"/>
  <c r="Q155" i="7"/>
  <c r="K163" i="7"/>
  <c r="K179" i="7"/>
  <c r="E187" i="7"/>
  <c r="E191" i="7"/>
  <c r="E203" i="7"/>
  <c r="N315" i="13"/>
  <c r="K311" i="13"/>
  <c r="Q309" i="13"/>
  <c r="H307" i="13"/>
  <c r="Q307" i="13"/>
  <c r="Q303" i="13"/>
  <c r="E303" i="13"/>
  <c r="H299" i="13"/>
  <c r="K295" i="13"/>
  <c r="Q293" i="13"/>
  <c r="E291" i="13"/>
  <c r="H291" i="13"/>
  <c r="Q291" i="13"/>
  <c r="Q287" i="13"/>
  <c r="E287" i="13"/>
  <c r="N285" i="13"/>
  <c r="H283" i="13"/>
  <c r="K281" i="13"/>
  <c r="N279" i="13"/>
  <c r="K279" i="13"/>
  <c r="Q277" i="13"/>
  <c r="K275" i="13"/>
  <c r="H275" i="13"/>
  <c r="Q275" i="13"/>
  <c r="Q271" i="13"/>
  <c r="E271" i="13"/>
  <c r="E269" i="13"/>
  <c r="H267" i="13"/>
  <c r="Q265" i="13"/>
  <c r="N263" i="13"/>
  <c r="K263" i="13"/>
  <c r="Q261" i="13"/>
  <c r="H259" i="13"/>
  <c r="Q259" i="13"/>
  <c r="E255" i="13"/>
  <c r="E253" i="13"/>
  <c r="H251" i="13"/>
  <c r="K247" i="13"/>
  <c r="Q245" i="13"/>
  <c r="H243" i="13"/>
  <c r="Q243" i="13"/>
  <c r="E239" i="13"/>
  <c r="H235" i="13"/>
  <c r="E227" i="13"/>
  <c r="H227" i="13"/>
  <c r="Q227" i="13"/>
  <c r="E223" i="13"/>
  <c r="N221" i="13"/>
  <c r="K219" i="13"/>
  <c r="Q217" i="13"/>
  <c r="Q215" i="13"/>
  <c r="N213" i="13"/>
  <c r="E213" i="13"/>
  <c r="Q211" i="13"/>
  <c r="N211" i="13"/>
  <c r="N209" i="13"/>
  <c r="H209" i="13"/>
  <c r="Q203" i="13"/>
  <c r="H201" i="13"/>
  <c r="K199" i="13"/>
  <c r="Q197" i="13"/>
  <c r="K197" i="13"/>
  <c r="Q195" i="13"/>
  <c r="N195" i="13"/>
  <c r="N193" i="13"/>
  <c r="H193" i="13"/>
  <c r="K189" i="13"/>
  <c r="Q187" i="13"/>
  <c r="H185" i="13"/>
  <c r="K183" i="13"/>
  <c r="Q181" i="13"/>
  <c r="K181" i="13"/>
  <c r="N179" i="13"/>
  <c r="N177" i="13"/>
  <c r="H177" i="13"/>
  <c r="Q175" i="13"/>
  <c r="H175" i="13"/>
  <c r="Q173" i="13"/>
  <c r="K173" i="13"/>
  <c r="Q171" i="13"/>
  <c r="N171" i="13"/>
  <c r="N169" i="13"/>
  <c r="H169" i="13"/>
  <c r="K165" i="13"/>
  <c r="Q163" i="13"/>
  <c r="H161" i="13"/>
  <c r="K159" i="13"/>
  <c r="Q157" i="13"/>
  <c r="K157" i="13"/>
  <c r="N155" i="13"/>
  <c r="N153" i="13"/>
  <c r="H153" i="13"/>
  <c r="Q147" i="13"/>
  <c r="K143" i="13"/>
  <c r="Q141" i="13"/>
  <c r="N139" i="13"/>
  <c r="N137" i="13"/>
  <c r="H137" i="13"/>
  <c r="E133" i="13"/>
  <c r="Q131" i="13"/>
  <c r="E129" i="13"/>
  <c r="Q127" i="13"/>
  <c r="K123" i="13"/>
  <c r="Q121" i="13"/>
  <c r="N119" i="13"/>
  <c r="N117" i="13"/>
  <c r="H117" i="13"/>
  <c r="Q111" i="13"/>
  <c r="Q109" i="13"/>
  <c r="K107" i="13"/>
  <c r="Q105" i="13"/>
  <c r="Q103" i="13"/>
  <c r="N103" i="13"/>
  <c r="N101" i="13"/>
  <c r="H101" i="13"/>
  <c r="Q95" i="13"/>
  <c r="H93" i="13"/>
  <c r="K91" i="13"/>
  <c r="Q89" i="13"/>
  <c r="Q87" i="13"/>
  <c r="N87" i="13"/>
  <c r="N85" i="13"/>
  <c r="H85" i="13"/>
  <c r="K81" i="13"/>
  <c r="K79" i="13"/>
  <c r="Q77" i="13"/>
  <c r="K77" i="13"/>
  <c r="N75" i="13"/>
  <c r="N73" i="13"/>
  <c r="H73" i="13"/>
  <c r="N67" i="13"/>
  <c r="K67" i="13"/>
  <c r="Q65" i="13"/>
  <c r="H63" i="13"/>
  <c r="Q63" i="13"/>
  <c r="E59" i="13"/>
  <c r="E57" i="13"/>
  <c r="H55" i="13"/>
  <c r="E53" i="13"/>
  <c r="H51" i="13"/>
  <c r="Q45" i="13"/>
  <c r="H43" i="13"/>
  <c r="Q43" i="13"/>
  <c r="E39" i="13"/>
  <c r="H35" i="13"/>
  <c r="H33" i="13"/>
  <c r="Q29" i="13"/>
  <c r="H27" i="13"/>
  <c r="Q27" i="13"/>
  <c r="E23" i="13"/>
  <c r="H19" i="13"/>
  <c r="E11" i="13"/>
  <c r="H11" i="13"/>
  <c r="Q11" i="13"/>
  <c r="E7" i="13"/>
  <c r="N5" i="13"/>
  <c r="H9" i="7"/>
  <c r="Q9" i="7"/>
  <c r="K9" i="7"/>
  <c r="Q17" i="7"/>
  <c r="K17" i="7"/>
  <c r="E29" i="7"/>
  <c r="N37" i="7"/>
  <c r="N53" i="7"/>
  <c r="H61" i="7"/>
  <c r="Q61" i="7"/>
  <c r="E69" i="7"/>
  <c r="N85" i="7"/>
  <c r="E101" i="7"/>
  <c r="H109" i="7"/>
  <c r="Q121" i="7"/>
  <c r="N121" i="7"/>
  <c r="K129" i="7"/>
  <c r="K137" i="7"/>
  <c r="Q153" i="7"/>
  <c r="Q161" i="7"/>
  <c r="Q169" i="7"/>
  <c r="Q177" i="7"/>
  <c r="N185" i="7"/>
  <c r="E193" i="7"/>
  <c r="E209" i="7"/>
  <c r="E225" i="7"/>
  <c r="Q78" i="7"/>
  <c r="N78" i="7"/>
  <c r="N110" i="7"/>
  <c r="E118" i="7"/>
  <c r="H118" i="7"/>
  <c r="Q126" i="7"/>
  <c r="H126" i="7"/>
  <c r="Q138" i="7"/>
  <c r="H158" i="7"/>
  <c r="K162" i="7"/>
  <c r="H178" i="7"/>
  <c r="Q178" i="7"/>
  <c r="Q186" i="7"/>
  <c r="N198" i="7"/>
  <c r="K198" i="7"/>
  <c r="H206" i="7"/>
  <c r="N226" i="7"/>
  <c r="K226" i="7"/>
  <c r="E171" i="7"/>
  <c r="N171" i="7"/>
  <c r="H223" i="7"/>
  <c r="K223" i="7"/>
  <c r="H5" i="7"/>
  <c r="H13" i="7"/>
  <c r="H21" i="7"/>
  <c r="H25" i="7"/>
  <c r="Q25" i="7"/>
  <c r="K25" i="7"/>
  <c r="Q33" i="7"/>
  <c r="K33" i="7"/>
  <c r="K65" i="7"/>
  <c r="Q73" i="7"/>
  <c r="H73" i="7"/>
  <c r="N81" i="7"/>
  <c r="Q89" i="7"/>
  <c r="K97" i="7"/>
  <c r="H105" i="7"/>
  <c r="H117" i="7"/>
  <c r="Q125" i="7"/>
  <c r="N125" i="7"/>
  <c r="E133" i="7"/>
  <c r="E145" i="7"/>
  <c r="E149" i="7"/>
  <c r="E173" i="7"/>
  <c r="K181" i="7"/>
  <c r="Q189" i="7"/>
  <c r="K197" i="7"/>
  <c r="N197" i="7"/>
  <c r="E213" i="7"/>
  <c r="N213" i="7"/>
  <c r="E229" i="7"/>
  <c r="H229" i="7"/>
  <c r="E86" i="7"/>
  <c r="K106" i="7"/>
  <c r="Q134" i="7"/>
  <c r="H134" i="7"/>
  <c r="K142" i="7"/>
  <c r="H142" i="7"/>
  <c r="K154" i="7"/>
  <c r="Q182" i="7"/>
  <c r="N190" i="7"/>
  <c r="E210" i="7"/>
  <c r="H218" i="7"/>
  <c r="H167" i="7"/>
  <c r="Q227" i="7"/>
  <c r="K227" i="7"/>
  <c r="E107" i="7"/>
  <c r="H6" i="7"/>
  <c r="K10" i="7"/>
  <c r="H10" i="7"/>
  <c r="E18" i="7"/>
  <c r="H22" i="7"/>
  <c r="K26" i="7"/>
  <c r="H26" i="7"/>
  <c r="Q30" i="7"/>
  <c r="N30" i="7"/>
  <c r="N34" i="7"/>
  <c r="H38" i="7"/>
  <c r="N42" i="7"/>
  <c r="K50" i="7"/>
  <c r="H50" i="7"/>
  <c r="K54" i="7"/>
  <c r="N58" i="7"/>
  <c r="Q58" i="7"/>
  <c r="K66" i="7"/>
  <c r="K70" i="7"/>
  <c r="N74" i="7"/>
  <c r="Q74" i="7"/>
  <c r="Q82" i="7"/>
  <c r="H90" i="7"/>
  <c r="N102" i="7"/>
  <c r="E114" i="7"/>
  <c r="H114" i="7"/>
  <c r="K130" i="7"/>
  <c r="Q150" i="7"/>
  <c r="K170" i="7"/>
  <c r="Q222" i="7"/>
  <c r="E175" i="7"/>
  <c r="K195" i="7"/>
  <c r="N195" i="7"/>
  <c r="Q211" i="7"/>
  <c r="K211" i="7"/>
  <c r="Q219" i="7"/>
  <c r="K219" i="7"/>
  <c r="Q223" i="7"/>
  <c r="E67" i="7"/>
  <c r="E99" i="7"/>
  <c r="E11" i="7"/>
  <c r="H15" i="7"/>
  <c r="Q19" i="7"/>
  <c r="H19" i="7"/>
  <c r="K23" i="7"/>
  <c r="E27" i="7"/>
  <c r="Q31" i="7"/>
  <c r="E31" i="7"/>
  <c r="E35" i="7"/>
  <c r="N39" i="7"/>
  <c r="K43" i="7"/>
  <c r="Q47" i="7"/>
  <c r="Q51" i="7"/>
  <c r="E55" i="7"/>
  <c r="N55" i="7"/>
  <c r="N63" i="7"/>
  <c r="N67" i="7"/>
  <c r="K83" i="7"/>
  <c r="Q83" i="7"/>
  <c r="E87" i="7"/>
  <c r="H87" i="7"/>
  <c r="H107" i="7"/>
  <c r="N111" i="7"/>
  <c r="Q111" i="7"/>
  <c r="N115" i="7"/>
  <c r="Q115" i="7"/>
  <c r="H123" i="7"/>
  <c r="H127" i="7"/>
  <c r="N131" i="7"/>
  <c r="Q131" i="7"/>
  <c r="E135" i="7"/>
  <c r="E139" i="7"/>
  <c r="E143" i="7"/>
  <c r="K147" i="7"/>
  <c r="N151" i="7"/>
  <c r="H155" i="7"/>
  <c r="E159" i="7"/>
  <c r="K159" i="7"/>
  <c r="E163" i="7"/>
  <c r="Q163" i="7"/>
  <c r="Q179" i="7"/>
  <c r="N179" i="7"/>
  <c r="H183" i="7"/>
  <c r="K215" i="7"/>
  <c r="E179" i="13"/>
  <c r="E173" i="13"/>
  <c r="E171" i="13"/>
  <c r="Q165" i="13"/>
  <c r="E163" i="13"/>
  <c r="N159" i="13"/>
  <c r="E157" i="13"/>
  <c r="Q155" i="13"/>
  <c r="E155" i="13"/>
  <c r="E147" i="13"/>
  <c r="N143" i="13"/>
  <c r="E139" i="13"/>
  <c r="E127" i="13"/>
  <c r="H119" i="13"/>
  <c r="E15" i="13"/>
  <c r="N57" i="7"/>
  <c r="H81" i="7"/>
  <c r="Q86" i="7"/>
  <c r="E106" i="7"/>
  <c r="K122" i="7"/>
  <c r="H122" i="7"/>
  <c r="N134" i="7"/>
  <c r="N142" i="7"/>
  <c r="K174" i="7"/>
  <c r="H190" i="7"/>
  <c r="K190" i="7"/>
  <c r="N210" i="7"/>
  <c r="K210" i="7"/>
  <c r="N61" i="7"/>
  <c r="E166" i="7"/>
  <c r="N10" i="7"/>
  <c r="Q18" i="7"/>
  <c r="E22" i="7"/>
  <c r="K22" i="7"/>
  <c r="N26" i="7"/>
  <c r="K38" i="7"/>
  <c r="E42" i="7"/>
  <c r="N50" i="7"/>
  <c r="N54" i="7"/>
  <c r="E62" i="7"/>
  <c r="K62" i="7"/>
  <c r="N66" i="7"/>
  <c r="N70" i="7"/>
  <c r="K82" i="7"/>
  <c r="N90" i="7"/>
  <c r="H94" i="7"/>
  <c r="N114" i="7"/>
  <c r="E130" i="7"/>
  <c r="H130" i="7"/>
  <c r="N194" i="7"/>
  <c r="K175" i="7"/>
  <c r="E195" i="7"/>
  <c r="E45" i="7"/>
  <c r="E77" i="7"/>
  <c r="K11" i="7"/>
  <c r="Q15" i="7"/>
  <c r="E15" i="7"/>
  <c r="E19" i="7"/>
  <c r="K27" i="7"/>
  <c r="K31" i="7"/>
  <c r="K35" i="7"/>
  <c r="Q43" i="7"/>
  <c r="Q87" i="7"/>
  <c r="E127" i="7"/>
  <c r="N159" i="7"/>
  <c r="E179" i="7"/>
  <c r="E183" i="7"/>
  <c r="K187" i="7"/>
  <c r="E215" i="7"/>
  <c r="H3" i="12"/>
  <c r="Q3" i="12"/>
  <c r="E3" i="11"/>
  <c r="W182" i="6"/>
  <c r="X182" i="6"/>
  <c r="Y182" i="6"/>
  <c r="Z182" i="6"/>
  <c r="AA182" i="6"/>
  <c r="W183" i="6"/>
  <c r="X183" i="6"/>
  <c r="Y183" i="6"/>
  <c r="Z183" i="6"/>
  <c r="AA183" i="6"/>
  <c r="W184" i="6"/>
  <c r="X184" i="6"/>
  <c r="Y184" i="6"/>
  <c r="Z184" i="6"/>
  <c r="AA184" i="6"/>
  <c r="W185" i="6"/>
  <c r="X185" i="6"/>
  <c r="Y185" i="6"/>
  <c r="Z185" i="6"/>
  <c r="AA185" i="6"/>
  <c r="W24" i="6"/>
  <c r="X24" i="6"/>
  <c r="Y24" i="6"/>
  <c r="Z24" i="6"/>
  <c r="AA24" i="6"/>
  <c r="W25" i="6"/>
  <c r="X25" i="6"/>
  <c r="Y25" i="6"/>
  <c r="Z25" i="6"/>
  <c r="AA25" i="6"/>
  <c r="W9" i="6"/>
  <c r="X9" i="6"/>
  <c r="Y9" i="6"/>
  <c r="Z9" i="6"/>
  <c r="AA9" i="6"/>
  <c r="W186" i="6"/>
  <c r="X186" i="6"/>
  <c r="Y186" i="6"/>
  <c r="Z186" i="6"/>
  <c r="AA186" i="6"/>
  <c r="W187" i="6"/>
  <c r="X187" i="6"/>
  <c r="Y187" i="6"/>
  <c r="Z187" i="6"/>
  <c r="AA187" i="6"/>
  <c r="W188" i="6"/>
  <c r="X188" i="6"/>
  <c r="Y188" i="6"/>
  <c r="Z188" i="6"/>
  <c r="AA188" i="6"/>
  <c r="W189" i="6"/>
  <c r="X189" i="6"/>
  <c r="Y189" i="6"/>
  <c r="Z189" i="6"/>
  <c r="AA189" i="6"/>
  <c r="W26" i="6"/>
  <c r="X26" i="6"/>
  <c r="Y26" i="6"/>
  <c r="Z26" i="6"/>
  <c r="AA26" i="6"/>
  <c r="W190" i="6"/>
  <c r="X190" i="6"/>
  <c r="Y190" i="6"/>
  <c r="Z190" i="6"/>
  <c r="AA190" i="6"/>
  <c r="W191" i="6"/>
  <c r="X191" i="6"/>
  <c r="Y191" i="6"/>
  <c r="Z191" i="6"/>
  <c r="AA191" i="6"/>
  <c r="W192" i="6"/>
  <c r="X192" i="6"/>
  <c r="Y192" i="6"/>
  <c r="Z192" i="6"/>
  <c r="AA192" i="6"/>
  <c r="W193" i="6"/>
  <c r="X193" i="6"/>
  <c r="Y193" i="6"/>
  <c r="Z193" i="6"/>
  <c r="AA193" i="6"/>
  <c r="W194" i="6"/>
  <c r="X194" i="6"/>
  <c r="Y194" i="6"/>
  <c r="Z194" i="6"/>
  <c r="AA194" i="6"/>
  <c r="W195" i="6"/>
  <c r="X195" i="6"/>
  <c r="Y195" i="6"/>
  <c r="Z195" i="6"/>
  <c r="AA195" i="6"/>
  <c r="W27" i="6"/>
  <c r="X27" i="6"/>
  <c r="Y27" i="6"/>
  <c r="Z27" i="6"/>
  <c r="AA27" i="6"/>
  <c r="W196" i="6"/>
  <c r="X196" i="6"/>
  <c r="Y196" i="6"/>
  <c r="Z196" i="6"/>
  <c r="AA196" i="6"/>
  <c r="W197" i="6"/>
  <c r="X197" i="6"/>
  <c r="Y197" i="6"/>
  <c r="Z197" i="6"/>
  <c r="AA197" i="6"/>
  <c r="W198" i="6"/>
  <c r="X198" i="6"/>
  <c r="Y198" i="6"/>
  <c r="Z198" i="6"/>
  <c r="AA198" i="6"/>
  <c r="W199" i="6"/>
  <c r="X199" i="6"/>
  <c r="Y199" i="6"/>
  <c r="Z199" i="6"/>
  <c r="AA199" i="6"/>
  <c r="W28" i="6"/>
  <c r="X28" i="6"/>
  <c r="Y28" i="6"/>
  <c r="Z28" i="6"/>
  <c r="AA28" i="6"/>
  <c r="W200" i="6"/>
  <c r="X200" i="6"/>
  <c r="Y200" i="6"/>
  <c r="Z200" i="6"/>
  <c r="AA200" i="6"/>
  <c r="W201" i="6"/>
  <c r="X201" i="6"/>
  <c r="Y201" i="6"/>
  <c r="Z201" i="6"/>
  <c r="AA201" i="6"/>
  <c r="W202" i="6"/>
  <c r="X202" i="6"/>
  <c r="Y202" i="6"/>
  <c r="Z202" i="6"/>
  <c r="AA202" i="6"/>
  <c r="W203" i="6"/>
  <c r="X203" i="6"/>
  <c r="Y203" i="6"/>
  <c r="Z203" i="6"/>
  <c r="AA203" i="6"/>
  <c r="W29" i="6"/>
  <c r="X29" i="6"/>
  <c r="Y29" i="6"/>
  <c r="Z29" i="6"/>
  <c r="AA29" i="6"/>
  <c r="W204" i="6"/>
  <c r="X204" i="6"/>
  <c r="Y204" i="6"/>
  <c r="Z204" i="6"/>
  <c r="AA204" i="6"/>
  <c r="W205" i="6"/>
  <c r="X205" i="6"/>
  <c r="Y205" i="6"/>
  <c r="Z205" i="6"/>
  <c r="AA205" i="6"/>
  <c r="W206" i="6"/>
  <c r="X206" i="6"/>
  <c r="Y206" i="6"/>
  <c r="Z206" i="6"/>
  <c r="AA206" i="6"/>
  <c r="W207" i="6"/>
  <c r="X207" i="6"/>
  <c r="Y207" i="6"/>
  <c r="Z207" i="6"/>
  <c r="AA207" i="6"/>
  <c r="W208" i="6"/>
  <c r="X208" i="6"/>
  <c r="Y208" i="6"/>
  <c r="Z208" i="6"/>
  <c r="AA208" i="6"/>
  <c r="W209" i="6"/>
  <c r="X209" i="6"/>
  <c r="Y209" i="6"/>
  <c r="Z209" i="6"/>
  <c r="AA209" i="6"/>
  <c r="W210" i="6"/>
  <c r="X210" i="6"/>
  <c r="Y210" i="6"/>
  <c r="Z210" i="6"/>
  <c r="AA210" i="6"/>
  <c r="W211" i="6"/>
  <c r="X211" i="6"/>
  <c r="Y211" i="6"/>
  <c r="Z211" i="6"/>
  <c r="AA211" i="6"/>
  <c r="W212" i="6"/>
  <c r="X212" i="6"/>
  <c r="Y212" i="6"/>
  <c r="Z212" i="6"/>
  <c r="AA212" i="6"/>
  <c r="W213" i="6"/>
  <c r="X213" i="6"/>
  <c r="Y213" i="6"/>
  <c r="Z213" i="6"/>
  <c r="AA213" i="6"/>
  <c r="W214" i="6"/>
  <c r="X214" i="6"/>
  <c r="Y214" i="6"/>
  <c r="Z214" i="6"/>
  <c r="AA214" i="6"/>
  <c r="W30" i="6"/>
  <c r="X30" i="6"/>
  <c r="Y30" i="6"/>
  <c r="Z30" i="6"/>
  <c r="AA30" i="6"/>
  <c r="W215" i="6"/>
  <c r="X215" i="6"/>
  <c r="Y215" i="6"/>
  <c r="Z215" i="6"/>
  <c r="AA215" i="6"/>
  <c r="W216" i="6"/>
  <c r="X216" i="6"/>
  <c r="Y216" i="6"/>
  <c r="Z216" i="6"/>
  <c r="AA216" i="6"/>
  <c r="W217" i="6"/>
  <c r="X217" i="6"/>
  <c r="Y217" i="6"/>
  <c r="Z217" i="6"/>
  <c r="AA217" i="6"/>
  <c r="W218" i="6"/>
  <c r="X218" i="6"/>
  <c r="Y218" i="6"/>
  <c r="Z218" i="6"/>
  <c r="AA218" i="6"/>
  <c r="W31" i="6"/>
  <c r="X31" i="6"/>
  <c r="Y31" i="6"/>
  <c r="Z31" i="6"/>
  <c r="AA31" i="6"/>
  <c r="W219" i="6"/>
  <c r="X219" i="6"/>
  <c r="Y219" i="6"/>
  <c r="Z219" i="6"/>
  <c r="AA219" i="6"/>
  <c r="W220" i="6"/>
  <c r="X220" i="6"/>
  <c r="Y220" i="6"/>
  <c r="Z220" i="6"/>
  <c r="AA220" i="6"/>
  <c r="W221" i="6"/>
  <c r="X221" i="6"/>
  <c r="Y221" i="6"/>
  <c r="Z221" i="6"/>
  <c r="AA221" i="6"/>
  <c r="W222" i="6"/>
  <c r="X222" i="6"/>
  <c r="Y222" i="6"/>
  <c r="Z222" i="6"/>
  <c r="AA222" i="6"/>
  <c r="W223" i="6"/>
  <c r="X223" i="6"/>
  <c r="Y223" i="6"/>
  <c r="Z223" i="6"/>
  <c r="AA223" i="6"/>
  <c r="W32" i="6"/>
  <c r="X32" i="6"/>
  <c r="Y32" i="6"/>
  <c r="Z32" i="6"/>
  <c r="AA32" i="6"/>
  <c r="W224" i="6"/>
  <c r="X224" i="6"/>
  <c r="Y224" i="6"/>
  <c r="Z224" i="6"/>
  <c r="AA224" i="6"/>
  <c r="W225" i="6"/>
  <c r="X225" i="6"/>
  <c r="Y225" i="6"/>
  <c r="Z225" i="6"/>
  <c r="AA225" i="6"/>
  <c r="W226" i="6"/>
  <c r="X226" i="6"/>
  <c r="Y226" i="6"/>
  <c r="Z226" i="6"/>
  <c r="AA226" i="6"/>
  <c r="W227" i="6"/>
  <c r="X227" i="6"/>
  <c r="Y227" i="6"/>
  <c r="Z227" i="6"/>
  <c r="AA227" i="6"/>
  <c r="W33" i="6"/>
  <c r="X33" i="6"/>
  <c r="Y33" i="6"/>
  <c r="Z33" i="6"/>
  <c r="AA33" i="6"/>
  <c r="W228" i="6"/>
  <c r="X228" i="6"/>
  <c r="Y228" i="6"/>
  <c r="Z228" i="6"/>
  <c r="AA228" i="6"/>
  <c r="W34" i="6"/>
  <c r="X34" i="6"/>
  <c r="Y34" i="6"/>
  <c r="Z34" i="6"/>
  <c r="AA34" i="6"/>
  <c r="W229" i="6"/>
  <c r="X229" i="6"/>
  <c r="Y229" i="6"/>
  <c r="Z229" i="6"/>
  <c r="AA229" i="6"/>
  <c r="W230" i="6"/>
  <c r="X230" i="6"/>
  <c r="Y230" i="6"/>
  <c r="Z230" i="6"/>
  <c r="AA230" i="6"/>
  <c r="W35" i="6"/>
  <c r="X35" i="6"/>
  <c r="Y35" i="6"/>
  <c r="Z35" i="6"/>
  <c r="AA35" i="6"/>
  <c r="W36" i="6"/>
  <c r="X36" i="6"/>
  <c r="Y36" i="6"/>
  <c r="Z36" i="6"/>
  <c r="AA36" i="6"/>
  <c r="W37" i="6"/>
  <c r="X37" i="6"/>
  <c r="Y37" i="6"/>
  <c r="Z37" i="6"/>
  <c r="AA37" i="6"/>
  <c r="W10" i="6"/>
  <c r="X10" i="6"/>
  <c r="Y10" i="6"/>
  <c r="Z10" i="6"/>
  <c r="AA10" i="6"/>
  <c r="W38" i="6"/>
  <c r="X38" i="6"/>
  <c r="Y38" i="6"/>
  <c r="Z38" i="6"/>
  <c r="AA38" i="6"/>
  <c r="W39" i="6"/>
  <c r="X39" i="6"/>
  <c r="Y39" i="6"/>
  <c r="Z39" i="6"/>
  <c r="AA39" i="6"/>
  <c r="W40" i="6"/>
  <c r="X40" i="6"/>
  <c r="Y40" i="6"/>
  <c r="Z40" i="6"/>
  <c r="AA40" i="6"/>
  <c r="W41" i="6"/>
  <c r="X41" i="6"/>
  <c r="Y41" i="6"/>
  <c r="Z41" i="6"/>
  <c r="AA41" i="6"/>
  <c r="W42" i="6"/>
  <c r="X42" i="6"/>
  <c r="Y42" i="6"/>
  <c r="Z42" i="6"/>
  <c r="AA42" i="6"/>
  <c r="W43" i="6"/>
  <c r="X43" i="6"/>
  <c r="Y43" i="6"/>
  <c r="Z43" i="6"/>
  <c r="AA43" i="6"/>
  <c r="W11" i="6"/>
  <c r="X11" i="6"/>
  <c r="Y11" i="6"/>
  <c r="Z11" i="6"/>
  <c r="AA11" i="6"/>
  <c r="W44" i="6"/>
  <c r="X44" i="6"/>
  <c r="Y44" i="6"/>
  <c r="Z44" i="6"/>
  <c r="AA44" i="6"/>
  <c r="W45" i="6"/>
  <c r="X45" i="6"/>
  <c r="Y45" i="6"/>
  <c r="Z45" i="6"/>
  <c r="AA45" i="6"/>
  <c r="W46" i="6"/>
  <c r="X46" i="6"/>
  <c r="Y46" i="6"/>
  <c r="Z46" i="6"/>
  <c r="AA46" i="6"/>
  <c r="W47" i="6"/>
  <c r="X47" i="6"/>
  <c r="Y47" i="6"/>
  <c r="Z47" i="6"/>
  <c r="AA47" i="6"/>
  <c r="W48" i="6"/>
  <c r="X48" i="6"/>
  <c r="Y48" i="6"/>
  <c r="Z48" i="6"/>
  <c r="AA48" i="6"/>
  <c r="W49" i="6"/>
  <c r="X49" i="6"/>
  <c r="Y49" i="6"/>
  <c r="Z49" i="6"/>
  <c r="AA49" i="6"/>
  <c r="W50" i="6"/>
  <c r="X50" i="6"/>
  <c r="Y50" i="6"/>
  <c r="Z50" i="6"/>
  <c r="AA50" i="6"/>
  <c r="W51" i="6"/>
  <c r="X51" i="6"/>
  <c r="Y51" i="6"/>
  <c r="Z51" i="6"/>
  <c r="AA51" i="6"/>
  <c r="W52" i="6"/>
  <c r="X52" i="6"/>
  <c r="Y52" i="6"/>
  <c r="Z52" i="6"/>
  <c r="AA52" i="6"/>
  <c r="W53" i="6"/>
  <c r="X53" i="6"/>
  <c r="Y53" i="6"/>
  <c r="Z53" i="6"/>
  <c r="AA53" i="6"/>
  <c r="W54" i="6"/>
  <c r="X54" i="6"/>
  <c r="Y54" i="6"/>
  <c r="Z54" i="6"/>
  <c r="AA54" i="6"/>
  <c r="W55" i="6"/>
  <c r="X55" i="6"/>
  <c r="Y55" i="6"/>
  <c r="Z55" i="6"/>
  <c r="AA55" i="6"/>
  <c r="W56" i="6"/>
  <c r="X56" i="6"/>
  <c r="Y56" i="6"/>
  <c r="Z56" i="6"/>
  <c r="AA56" i="6"/>
  <c r="W57" i="6"/>
  <c r="X57" i="6"/>
  <c r="Y57" i="6"/>
  <c r="Z57" i="6"/>
  <c r="AA57" i="6"/>
  <c r="W58" i="6"/>
  <c r="X58" i="6"/>
  <c r="Y58" i="6"/>
  <c r="Z58" i="6"/>
  <c r="AA58" i="6"/>
  <c r="W59" i="6"/>
  <c r="X59" i="6"/>
  <c r="Y59" i="6"/>
  <c r="Z59" i="6"/>
  <c r="AA59" i="6"/>
  <c r="W60" i="6"/>
  <c r="X60" i="6"/>
  <c r="Y60" i="6"/>
  <c r="Z60" i="6"/>
  <c r="AA60" i="6"/>
  <c r="W3" i="6"/>
  <c r="X3" i="6"/>
  <c r="Y3" i="6"/>
  <c r="Z3" i="6"/>
  <c r="AA3" i="6"/>
  <c r="W61" i="6"/>
  <c r="X61" i="6"/>
  <c r="Y61" i="6"/>
  <c r="Z61" i="6"/>
  <c r="AA61" i="6"/>
  <c r="W62" i="6"/>
  <c r="X62" i="6"/>
  <c r="Y62" i="6"/>
  <c r="Z62" i="6"/>
  <c r="AA62" i="6"/>
  <c r="W63" i="6"/>
  <c r="X63" i="6"/>
  <c r="Y63" i="6"/>
  <c r="Z63" i="6"/>
  <c r="AA63" i="6"/>
  <c r="W64" i="6"/>
  <c r="X64" i="6"/>
  <c r="Y64" i="6"/>
  <c r="Z64" i="6"/>
  <c r="AA64" i="6"/>
  <c r="W65" i="6"/>
  <c r="X65" i="6"/>
  <c r="Y65" i="6"/>
  <c r="Z65" i="6"/>
  <c r="AA65" i="6"/>
  <c r="W66" i="6"/>
  <c r="X66" i="6"/>
  <c r="Y66" i="6"/>
  <c r="Z66" i="6"/>
  <c r="AA66" i="6"/>
  <c r="W12" i="6"/>
  <c r="X12" i="6"/>
  <c r="Y12" i="6"/>
  <c r="Z12" i="6"/>
  <c r="AA12" i="6"/>
  <c r="W67" i="6"/>
  <c r="X67" i="6"/>
  <c r="Y67" i="6"/>
  <c r="Z67" i="6"/>
  <c r="AA67" i="6"/>
  <c r="W68" i="6"/>
  <c r="X68" i="6"/>
  <c r="Y68" i="6"/>
  <c r="Z68" i="6"/>
  <c r="AA68" i="6"/>
  <c r="W69" i="6"/>
  <c r="X69" i="6"/>
  <c r="Y69" i="6"/>
  <c r="Z69" i="6"/>
  <c r="AA69" i="6"/>
  <c r="W70" i="6"/>
  <c r="X70" i="6"/>
  <c r="Y70" i="6"/>
  <c r="Z70" i="6"/>
  <c r="AA70" i="6"/>
  <c r="W71" i="6"/>
  <c r="X71" i="6"/>
  <c r="Y71" i="6"/>
  <c r="Z71" i="6"/>
  <c r="AA71" i="6"/>
  <c r="W72" i="6"/>
  <c r="X72" i="6"/>
  <c r="Y72" i="6"/>
  <c r="Z72" i="6"/>
  <c r="AA72" i="6"/>
  <c r="W73" i="6"/>
  <c r="X73" i="6"/>
  <c r="Y73" i="6"/>
  <c r="Z73" i="6"/>
  <c r="AA73" i="6"/>
  <c r="W74" i="6"/>
  <c r="X74" i="6"/>
  <c r="Y74" i="6"/>
  <c r="Z74" i="6"/>
  <c r="AA74" i="6"/>
  <c r="W13" i="6"/>
  <c r="X13" i="6"/>
  <c r="Y13" i="6"/>
  <c r="Z13" i="6"/>
  <c r="AA13" i="6"/>
  <c r="W75" i="6"/>
  <c r="X75" i="6"/>
  <c r="Y75" i="6"/>
  <c r="Z75" i="6"/>
  <c r="AA75" i="6"/>
  <c r="W182" i="5"/>
  <c r="X182" i="5"/>
  <c r="Y182" i="5"/>
  <c r="Z182" i="5"/>
  <c r="AA182" i="5"/>
  <c r="W183" i="5"/>
  <c r="X183" i="5"/>
  <c r="Y183" i="5"/>
  <c r="Z183" i="5"/>
  <c r="AA183" i="5"/>
  <c r="W184" i="5"/>
  <c r="X184" i="5"/>
  <c r="Y184" i="5"/>
  <c r="Z184" i="5"/>
  <c r="AA184" i="5"/>
  <c r="W185" i="5"/>
  <c r="X185" i="5"/>
  <c r="Y185" i="5"/>
  <c r="Z185" i="5"/>
  <c r="AA185" i="5"/>
  <c r="W24" i="5"/>
  <c r="X24" i="5"/>
  <c r="Y24" i="5"/>
  <c r="Z24" i="5"/>
  <c r="AA24" i="5"/>
  <c r="W25" i="5"/>
  <c r="X25" i="5"/>
  <c r="Y25" i="5"/>
  <c r="Z25" i="5"/>
  <c r="AA25" i="5"/>
  <c r="W9" i="5"/>
  <c r="X9" i="5"/>
  <c r="Y9" i="5"/>
  <c r="Z9" i="5"/>
  <c r="AA9" i="5"/>
  <c r="W186" i="5"/>
  <c r="X186" i="5"/>
  <c r="Y186" i="5"/>
  <c r="Z186" i="5"/>
  <c r="AA186" i="5"/>
  <c r="W187" i="5"/>
  <c r="X187" i="5"/>
  <c r="Y187" i="5"/>
  <c r="Z187" i="5"/>
  <c r="AA187" i="5"/>
  <c r="W188" i="5"/>
  <c r="X188" i="5"/>
  <c r="Y188" i="5"/>
  <c r="Z188" i="5"/>
  <c r="AA188" i="5"/>
  <c r="W189" i="5"/>
  <c r="X189" i="5"/>
  <c r="Y189" i="5"/>
  <c r="Z189" i="5"/>
  <c r="AA189" i="5"/>
  <c r="W26" i="5"/>
  <c r="X26" i="5"/>
  <c r="Y26" i="5"/>
  <c r="Z26" i="5"/>
  <c r="AA26" i="5"/>
  <c r="W190" i="5"/>
  <c r="X190" i="5"/>
  <c r="Y190" i="5"/>
  <c r="Z190" i="5"/>
  <c r="AA190" i="5"/>
  <c r="W191" i="5"/>
  <c r="X191" i="5"/>
  <c r="Y191" i="5"/>
  <c r="Z191" i="5"/>
  <c r="AA191" i="5"/>
  <c r="W192" i="5"/>
  <c r="X192" i="5"/>
  <c r="Y192" i="5"/>
  <c r="Z192" i="5"/>
  <c r="AA192" i="5"/>
  <c r="W193" i="5"/>
  <c r="X193" i="5"/>
  <c r="Y193" i="5"/>
  <c r="Z193" i="5"/>
  <c r="AA193" i="5"/>
  <c r="W194" i="5"/>
  <c r="X194" i="5"/>
  <c r="Y194" i="5"/>
  <c r="Z194" i="5"/>
  <c r="AA194" i="5"/>
  <c r="W195" i="5"/>
  <c r="X195" i="5"/>
  <c r="Y195" i="5"/>
  <c r="Z195" i="5"/>
  <c r="AA195" i="5"/>
  <c r="W27" i="5"/>
  <c r="X27" i="5"/>
  <c r="Y27" i="5"/>
  <c r="Z27" i="5"/>
  <c r="AA27" i="5"/>
  <c r="W196" i="5"/>
  <c r="X196" i="5"/>
  <c r="Y196" i="5"/>
  <c r="Z196" i="5"/>
  <c r="AA196" i="5"/>
  <c r="W197" i="5"/>
  <c r="X197" i="5"/>
  <c r="Y197" i="5"/>
  <c r="Z197" i="5"/>
  <c r="AA197" i="5"/>
  <c r="W198" i="5"/>
  <c r="X198" i="5"/>
  <c r="Y198" i="5"/>
  <c r="Z198" i="5"/>
  <c r="AA198" i="5"/>
  <c r="W199" i="5"/>
  <c r="X199" i="5"/>
  <c r="Y199" i="5"/>
  <c r="Z199" i="5"/>
  <c r="AA199" i="5"/>
  <c r="W28" i="5"/>
  <c r="X28" i="5"/>
  <c r="Y28" i="5"/>
  <c r="Z28" i="5"/>
  <c r="AA28" i="5"/>
  <c r="W200" i="5"/>
  <c r="X200" i="5"/>
  <c r="Y200" i="5"/>
  <c r="Z200" i="5"/>
  <c r="AA200" i="5"/>
  <c r="W201" i="5"/>
  <c r="X201" i="5"/>
  <c r="Y201" i="5"/>
  <c r="Z201" i="5"/>
  <c r="AA201" i="5"/>
  <c r="W202" i="5"/>
  <c r="X202" i="5"/>
  <c r="Y202" i="5"/>
  <c r="Z202" i="5"/>
  <c r="AA202" i="5"/>
  <c r="W203" i="5"/>
  <c r="X203" i="5"/>
  <c r="Y203" i="5"/>
  <c r="Z203" i="5"/>
  <c r="AA203" i="5"/>
  <c r="W29" i="5"/>
  <c r="X29" i="5"/>
  <c r="Y29" i="5"/>
  <c r="Z29" i="5"/>
  <c r="AA29" i="5"/>
  <c r="W204" i="5"/>
  <c r="X204" i="5"/>
  <c r="Y204" i="5"/>
  <c r="Z204" i="5"/>
  <c r="AA204" i="5"/>
  <c r="W205" i="5"/>
  <c r="X205" i="5"/>
  <c r="Y205" i="5"/>
  <c r="Z205" i="5"/>
  <c r="AA205" i="5"/>
  <c r="W206" i="5"/>
  <c r="X206" i="5"/>
  <c r="Y206" i="5"/>
  <c r="Z206" i="5"/>
  <c r="AA206" i="5"/>
  <c r="W207" i="5"/>
  <c r="X207" i="5"/>
  <c r="Y207" i="5"/>
  <c r="Z207" i="5"/>
  <c r="AA207" i="5"/>
  <c r="W208" i="5"/>
  <c r="X208" i="5"/>
  <c r="Y208" i="5"/>
  <c r="Z208" i="5"/>
  <c r="AA208" i="5"/>
  <c r="W209" i="5"/>
  <c r="X209" i="5"/>
  <c r="Y209" i="5"/>
  <c r="Z209" i="5"/>
  <c r="AA209" i="5"/>
  <c r="W210" i="5"/>
  <c r="X210" i="5"/>
  <c r="Y210" i="5"/>
  <c r="Z210" i="5"/>
  <c r="AA210" i="5"/>
  <c r="W211" i="5"/>
  <c r="X211" i="5"/>
  <c r="Y211" i="5"/>
  <c r="Z211" i="5"/>
  <c r="AA211" i="5"/>
  <c r="W212" i="5"/>
  <c r="X212" i="5"/>
  <c r="Y212" i="5"/>
  <c r="Z212" i="5"/>
  <c r="AA212" i="5"/>
  <c r="W213" i="5"/>
  <c r="X213" i="5"/>
  <c r="Y213" i="5"/>
  <c r="Z213" i="5"/>
  <c r="AA213" i="5"/>
  <c r="W214" i="5"/>
  <c r="X214" i="5"/>
  <c r="Y214" i="5"/>
  <c r="Z214" i="5"/>
  <c r="AA214" i="5"/>
  <c r="W30" i="5"/>
  <c r="X30" i="5"/>
  <c r="Y30" i="5"/>
  <c r="Z30" i="5"/>
  <c r="AA30" i="5"/>
  <c r="W215" i="5"/>
  <c r="X215" i="5"/>
  <c r="Y215" i="5"/>
  <c r="Z215" i="5"/>
  <c r="AA215" i="5"/>
  <c r="W216" i="5"/>
  <c r="X216" i="5"/>
  <c r="Y216" i="5"/>
  <c r="Z216" i="5"/>
  <c r="AA216" i="5"/>
  <c r="W217" i="5"/>
  <c r="X217" i="5"/>
  <c r="Y217" i="5"/>
  <c r="Z217" i="5"/>
  <c r="AA217" i="5"/>
  <c r="W218" i="5"/>
  <c r="X218" i="5"/>
  <c r="Y218" i="5"/>
  <c r="Z218" i="5"/>
  <c r="AA218" i="5"/>
  <c r="W31" i="5"/>
  <c r="X31" i="5"/>
  <c r="Y31" i="5"/>
  <c r="Z31" i="5"/>
  <c r="AA31" i="5"/>
  <c r="W219" i="5"/>
  <c r="X219" i="5"/>
  <c r="Y219" i="5"/>
  <c r="Z219" i="5"/>
  <c r="AA219" i="5"/>
  <c r="W220" i="5"/>
  <c r="X220" i="5"/>
  <c r="Y220" i="5"/>
  <c r="Z220" i="5"/>
  <c r="AA220" i="5"/>
  <c r="W221" i="5"/>
  <c r="X221" i="5"/>
  <c r="Y221" i="5"/>
  <c r="Z221" i="5"/>
  <c r="AA221" i="5"/>
  <c r="W222" i="5"/>
  <c r="X222" i="5"/>
  <c r="Y222" i="5"/>
  <c r="Z222" i="5"/>
  <c r="AA222" i="5"/>
  <c r="W223" i="5"/>
  <c r="X223" i="5"/>
  <c r="Y223" i="5"/>
  <c r="Z223" i="5"/>
  <c r="AA223" i="5"/>
  <c r="W32" i="5"/>
  <c r="X32" i="5"/>
  <c r="Y32" i="5"/>
  <c r="Z32" i="5"/>
  <c r="AA32" i="5"/>
  <c r="W224" i="5"/>
  <c r="X224" i="5"/>
  <c r="Y224" i="5"/>
  <c r="Z224" i="5"/>
  <c r="AA224" i="5"/>
  <c r="W225" i="5"/>
  <c r="X225" i="5"/>
  <c r="Y225" i="5"/>
  <c r="Z225" i="5"/>
  <c r="AA225" i="5"/>
  <c r="W226" i="5"/>
  <c r="X226" i="5"/>
  <c r="Y226" i="5"/>
  <c r="Z226" i="5"/>
  <c r="AA226" i="5"/>
  <c r="W227" i="5"/>
  <c r="X227" i="5"/>
  <c r="Y227" i="5"/>
  <c r="Z227" i="5"/>
  <c r="AA227" i="5"/>
  <c r="W33" i="5"/>
  <c r="X33" i="5"/>
  <c r="Y33" i="5"/>
  <c r="Z33" i="5"/>
  <c r="AA33" i="5"/>
  <c r="W228" i="5"/>
  <c r="X228" i="5"/>
  <c r="Y228" i="5"/>
  <c r="Z228" i="5"/>
  <c r="AA228" i="5"/>
  <c r="W34" i="5"/>
  <c r="X34" i="5"/>
  <c r="Y34" i="5"/>
  <c r="Z34" i="5"/>
  <c r="AA34" i="5"/>
  <c r="W229" i="5"/>
  <c r="X229" i="5"/>
  <c r="Y229" i="5"/>
  <c r="Z229" i="5"/>
  <c r="AA229" i="5"/>
  <c r="W230" i="5"/>
  <c r="X230" i="5"/>
  <c r="Y230" i="5"/>
  <c r="Z230" i="5"/>
  <c r="AA230" i="5"/>
  <c r="W35" i="5"/>
  <c r="X35" i="5"/>
  <c r="Y35" i="5"/>
  <c r="Z35" i="5"/>
  <c r="AA35" i="5"/>
  <c r="W36" i="5"/>
  <c r="X36" i="5"/>
  <c r="Y36" i="5"/>
  <c r="Z36" i="5"/>
  <c r="AA36" i="5"/>
  <c r="W37" i="5"/>
  <c r="X37" i="5"/>
  <c r="Y37" i="5"/>
  <c r="Z37" i="5"/>
  <c r="AA37" i="5"/>
  <c r="W10" i="5"/>
  <c r="X10" i="5"/>
  <c r="Y10" i="5"/>
  <c r="Z10" i="5"/>
  <c r="AA10" i="5"/>
  <c r="W38" i="5"/>
  <c r="X38" i="5"/>
  <c r="Y38" i="5"/>
  <c r="Z38" i="5"/>
  <c r="AA38" i="5"/>
  <c r="W39" i="5"/>
  <c r="X39" i="5"/>
  <c r="Y39" i="5"/>
  <c r="Z39" i="5"/>
  <c r="AA39" i="5"/>
  <c r="W40" i="5"/>
  <c r="X40" i="5"/>
  <c r="Y40" i="5"/>
  <c r="Z40" i="5"/>
  <c r="AA40" i="5"/>
  <c r="W41" i="5"/>
  <c r="X41" i="5"/>
  <c r="Y41" i="5"/>
  <c r="Z41" i="5"/>
  <c r="AA41" i="5"/>
  <c r="W42" i="5"/>
  <c r="X42" i="5"/>
  <c r="Y42" i="5"/>
  <c r="Z42" i="5"/>
  <c r="AA42" i="5"/>
  <c r="W43" i="5"/>
  <c r="X43" i="5"/>
  <c r="Y43" i="5"/>
  <c r="Z43" i="5"/>
  <c r="AA43" i="5"/>
  <c r="W11" i="5"/>
  <c r="X11" i="5"/>
  <c r="Y11" i="5"/>
  <c r="Z11" i="5"/>
  <c r="AA11" i="5"/>
  <c r="W44" i="5"/>
  <c r="X44" i="5"/>
  <c r="Y44" i="5"/>
  <c r="Z44" i="5"/>
  <c r="AA44" i="5"/>
  <c r="W45" i="5"/>
  <c r="X45" i="5"/>
  <c r="Y45" i="5"/>
  <c r="Z45" i="5"/>
  <c r="AA45" i="5"/>
  <c r="W46" i="5"/>
  <c r="X46" i="5"/>
  <c r="Y46" i="5"/>
  <c r="Z46" i="5"/>
  <c r="AA46" i="5"/>
  <c r="W47" i="5"/>
  <c r="X47" i="5"/>
  <c r="Y47" i="5"/>
  <c r="Z47" i="5"/>
  <c r="AA47" i="5"/>
  <c r="W48" i="5"/>
  <c r="X48" i="5"/>
  <c r="Y48" i="5"/>
  <c r="Z48" i="5"/>
  <c r="AA48" i="5"/>
  <c r="W49" i="5"/>
  <c r="X49" i="5"/>
  <c r="Y49" i="5"/>
  <c r="Z49" i="5"/>
  <c r="AA49" i="5"/>
  <c r="W50" i="5"/>
  <c r="X50" i="5"/>
  <c r="Y50" i="5"/>
  <c r="Z50" i="5"/>
  <c r="AA50" i="5"/>
  <c r="W51" i="5"/>
  <c r="X51" i="5"/>
  <c r="Y51" i="5"/>
  <c r="Z51" i="5"/>
  <c r="AA51" i="5"/>
  <c r="W52" i="5"/>
  <c r="X52" i="5"/>
  <c r="Y52" i="5"/>
  <c r="Z52" i="5"/>
  <c r="AA52" i="5"/>
  <c r="W53" i="5"/>
  <c r="X53" i="5"/>
  <c r="Y53" i="5"/>
  <c r="Z53" i="5"/>
  <c r="AA53" i="5"/>
  <c r="W54" i="5"/>
  <c r="X54" i="5"/>
  <c r="Y54" i="5"/>
  <c r="Z54" i="5"/>
  <c r="AA54" i="5"/>
  <c r="W55" i="5"/>
  <c r="X55" i="5"/>
  <c r="Y55" i="5"/>
  <c r="Z55" i="5"/>
  <c r="AA55" i="5"/>
  <c r="W56" i="5"/>
  <c r="X56" i="5"/>
  <c r="Y56" i="5"/>
  <c r="Z56" i="5"/>
  <c r="AA56" i="5"/>
  <c r="W57" i="5"/>
  <c r="X57" i="5"/>
  <c r="Y57" i="5"/>
  <c r="Z57" i="5"/>
  <c r="AA57" i="5"/>
  <c r="W58" i="5"/>
  <c r="X58" i="5"/>
  <c r="Y58" i="5"/>
  <c r="Z58" i="5"/>
  <c r="AA58" i="5"/>
  <c r="W59" i="5"/>
  <c r="X59" i="5"/>
  <c r="Y59" i="5"/>
  <c r="Z59" i="5"/>
  <c r="AA59" i="5"/>
  <c r="W60" i="5"/>
  <c r="X60" i="5"/>
  <c r="Y60" i="5"/>
  <c r="Z60" i="5"/>
  <c r="AA60" i="5"/>
  <c r="W3" i="5"/>
  <c r="X3" i="5"/>
  <c r="Y3" i="5"/>
  <c r="Z3" i="5"/>
  <c r="AA3" i="5"/>
  <c r="W61" i="5"/>
  <c r="X61" i="5"/>
  <c r="Y61" i="5"/>
  <c r="Z61" i="5"/>
  <c r="AA61" i="5"/>
  <c r="W62" i="5"/>
  <c r="X62" i="5"/>
  <c r="Y62" i="5"/>
  <c r="Z62" i="5"/>
  <c r="AA62" i="5"/>
  <c r="W63" i="5"/>
  <c r="X63" i="5"/>
  <c r="Y63" i="5"/>
  <c r="Z63" i="5"/>
  <c r="AA63" i="5"/>
  <c r="W64" i="5"/>
  <c r="X64" i="5"/>
  <c r="Y64" i="5"/>
  <c r="Z64" i="5"/>
  <c r="AA64" i="5"/>
  <c r="W65" i="5"/>
  <c r="X65" i="5"/>
  <c r="Y65" i="5"/>
  <c r="Z65" i="5"/>
  <c r="AA65" i="5"/>
  <c r="W66" i="5"/>
  <c r="X66" i="5"/>
  <c r="Y66" i="5"/>
  <c r="Z66" i="5"/>
  <c r="AA66" i="5"/>
  <c r="W12" i="5"/>
  <c r="X12" i="5"/>
  <c r="Y12" i="5"/>
  <c r="Z12" i="5"/>
  <c r="AA12" i="5"/>
  <c r="W67" i="5"/>
  <c r="X67" i="5"/>
  <c r="Y67" i="5"/>
  <c r="Z67" i="5"/>
  <c r="AA67" i="5"/>
  <c r="W68" i="5"/>
  <c r="X68" i="5"/>
  <c r="Y68" i="5"/>
  <c r="Z68" i="5"/>
  <c r="AA68" i="5"/>
  <c r="W69" i="5"/>
  <c r="X69" i="5"/>
  <c r="Y69" i="5"/>
  <c r="Z69" i="5"/>
  <c r="AA69" i="5"/>
  <c r="W70" i="5"/>
  <c r="X70" i="5"/>
  <c r="Y70" i="5"/>
  <c r="Z70" i="5"/>
  <c r="AA70" i="5"/>
  <c r="W71" i="5"/>
  <c r="X71" i="5"/>
  <c r="Y71" i="5"/>
  <c r="Z71" i="5"/>
  <c r="AA71" i="5"/>
  <c r="W72" i="5"/>
  <c r="X72" i="5"/>
  <c r="Y72" i="5"/>
  <c r="Z72" i="5"/>
  <c r="AA72" i="5"/>
  <c r="W73" i="5"/>
  <c r="X73" i="5"/>
  <c r="Y73" i="5"/>
  <c r="Z73" i="5"/>
  <c r="AA73" i="5"/>
  <c r="W74" i="5"/>
  <c r="X74" i="5"/>
  <c r="Y74" i="5"/>
  <c r="Z74" i="5"/>
  <c r="AA74" i="5"/>
  <c r="W13" i="5"/>
  <c r="X13" i="5"/>
  <c r="Y13" i="5"/>
  <c r="Z13" i="5"/>
  <c r="AA13" i="5"/>
  <c r="W75" i="5"/>
  <c r="X75" i="5"/>
  <c r="Y75" i="5"/>
  <c r="Z75" i="5"/>
  <c r="AA75" i="5"/>
</calcChain>
</file>

<file path=xl/sharedStrings.xml><?xml version="1.0" encoding="utf-8"?>
<sst xmlns="http://schemas.openxmlformats.org/spreadsheetml/2006/main" count="690" uniqueCount="275">
  <si>
    <t>SKU #</t>
  </si>
  <si>
    <t>SKU Description</t>
  </si>
  <si>
    <t xml:space="preserve">AP BIB RED          </t>
  </si>
  <si>
    <t xml:space="preserve">AP BIB DARK GRN     </t>
  </si>
  <si>
    <t xml:space="preserve">AP BIB NAVY BLUE      </t>
  </si>
  <si>
    <t xml:space="preserve">AP BIB WT SELECT       </t>
  </si>
  <si>
    <t>AP BIB BLACK</t>
  </si>
  <si>
    <t>PILLOW CASE</t>
  </si>
  <si>
    <t xml:space="preserve">SHEETS 72 FLAT      </t>
  </si>
  <si>
    <t xml:space="preserve">BAG CLOTH           </t>
  </si>
  <si>
    <t>UTILITY BAG CLOTH</t>
  </si>
  <si>
    <t>PLASTIC SOIL BAG</t>
  </si>
  <si>
    <t xml:space="preserve">NAPKIN BURGUNDY     </t>
  </si>
  <si>
    <t xml:space="preserve">NAPKIN NAVY         </t>
  </si>
  <si>
    <t>TC 52X114 BLACK</t>
  </si>
  <si>
    <t xml:space="preserve">NAPKIN WHITE        </t>
  </si>
  <si>
    <t>NAPKIN HUNTER GREEN</t>
  </si>
  <si>
    <t xml:space="preserve">NAPKIN BLACK        </t>
  </si>
  <si>
    <t xml:space="preserve">NAPKIN MAIZE        </t>
  </si>
  <si>
    <t>TC 90" ROUND WHITE</t>
  </si>
  <si>
    <t>TC 132" ROUND WHITE</t>
  </si>
  <si>
    <t>TC 52X52 BLACK</t>
  </si>
  <si>
    <t>TC 90X132 WHITE</t>
  </si>
  <si>
    <t>TC 62X62 BLACK</t>
  </si>
  <si>
    <t>TC 90X156 WHITE</t>
  </si>
  <si>
    <t>TC 90X90 WHITE</t>
  </si>
  <si>
    <t>TC 120" ROUND WHITE</t>
  </si>
  <si>
    <t>TWL BAR SELECT</t>
  </si>
  <si>
    <t xml:space="preserve">TWL KTCHN SLECT     </t>
  </si>
  <si>
    <t xml:space="preserve">MICROTEX BAR TL     </t>
  </si>
  <si>
    <t xml:space="preserve">#2 BATH DELUXE      </t>
  </si>
  <si>
    <t xml:space="preserve">TWL BATH DELUXE     </t>
  </si>
  <si>
    <t xml:space="preserve">TWL WASH CLOTH      </t>
  </si>
  <si>
    <t xml:space="preserve">TWL SALON           </t>
  </si>
  <si>
    <t xml:space="preserve">TWL SHOP SM RED     </t>
  </si>
  <si>
    <t xml:space="preserve">TWL PRINT SM BL     </t>
  </si>
  <si>
    <t xml:space="preserve">TWL ROLL SELECT     </t>
  </si>
  <si>
    <t xml:space="preserve">TWL ROLL MAINT      </t>
  </si>
  <si>
    <t xml:space="preserve">GLOVES CVR/TEX      </t>
  </si>
  <si>
    <t>VINYL PF MED CS</t>
  </si>
  <si>
    <t>VINYL PF LG CS</t>
  </si>
  <si>
    <t>VINYL PF XL CS</t>
  </si>
  <si>
    <t xml:space="preserve">VL GLV PD MD CS     </t>
  </si>
  <si>
    <t>VINYL PWDR LG CS</t>
  </si>
  <si>
    <t>VINYL PWDR XL CS</t>
  </si>
  <si>
    <t xml:space="preserve">LATEX PF LG CS      </t>
  </si>
  <si>
    <t>POLY FS LG CS</t>
  </si>
  <si>
    <t xml:space="preserve">3ML NITRL MD CS     </t>
  </si>
  <si>
    <t xml:space="preserve">3ML NITRL LG CS     </t>
  </si>
  <si>
    <t xml:space="preserve">3ML NITRL 1X CS     </t>
  </si>
  <si>
    <t>NITRIL PF EXAM XL CS</t>
  </si>
  <si>
    <t>IND BLACK PFREE NITRILE LG BX</t>
  </si>
  <si>
    <t>IND BLACK PFREE NITRILE XL BX</t>
  </si>
  <si>
    <t xml:space="preserve">BLANKET THERMAL     </t>
  </si>
  <si>
    <t xml:space="preserve">BLANKET BATH        </t>
  </si>
  <si>
    <t>ENDURANCE PATIENT GOWN</t>
  </si>
  <si>
    <t>ENDURANCE MAGNA GOWN</t>
  </si>
  <si>
    <t>2.5X3 CLASSIC SHADOW GRAY</t>
  </si>
  <si>
    <t>2.5X3 CLASSIC BLACK</t>
  </si>
  <si>
    <t xml:space="preserve">2.5X3 SILVER BLACK        </t>
  </si>
  <si>
    <t>3X5 CLASSIC HUNTER GREEN</t>
  </si>
  <si>
    <t xml:space="preserve">3X5 CLASSIC SHADOW GREY      </t>
  </si>
  <si>
    <t>3X5 CLASSIC BLACK</t>
  </si>
  <si>
    <t>3X5 RED PEPPER</t>
  </si>
  <si>
    <t>3X5 MICHIGAN MAT CHESTNUT</t>
  </si>
  <si>
    <t>3X5 COMFORT FLOW</t>
  </si>
  <si>
    <t>2X3 COMPLETE COMFORT</t>
  </si>
  <si>
    <t xml:space="preserve">3X4 COMPLETE COMFORT     </t>
  </si>
  <si>
    <t>3X5 SILVER BLACK</t>
  </si>
  <si>
    <t>3X5 NAVY BLACK</t>
  </si>
  <si>
    <t>3X5 MICHIGAN MAT BLK SMK</t>
  </si>
  <si>
    <t>3X5 CHOCOLATE BLACK</t>
  </si>
  <si>
    <t>3X10 CLASSIC HUNTER GREEN</t>
  </si>
  <si>
    <t>3X10 CLASSIC SHADOW GRAY</t>
  </si>
  <si>
    <t>3X10 CLASSIC BLACK</t>
  </si>
  <si>
    <t>3X10 SANDTRAP SHADOW GRAY</t>
  </si>
  <si>
    <t>3X10 RED PEPPER</t>
  </si>
  <si>
    <t>3X9 COMFORT FLOW</t>
  </si>
  <si>
    <t xml:space="preserve">3X10 SILVER BLACK </t>
  </si>
  <si>
    <t>3X10 NAVY BLACK</t>
  </si>
  <si>
    <t>3X10 CHOCOLATE BLACK</t>
  </si>
  <si>
    <t>3X10 MICHIGAN MAT BLK SMK</t>
  </si>
  <si>
    <t>4X6 CLASSIC HUNTER GREEN</t>
  </si>
  <si>
    <t>4X6 CLASSIC SHADOW GRAY</t>
  </si>
  <si>
    <t>4X6 CLASSIC BLACK</t>
  </si>
  <si>
    <t xml:space="preserve">4X6 SAND SHADOW GREY   </t>
  </si>
  <si>
    <t xml:space="preserve">4X6 RED PEPPER      </t>
  </si>
  <si>
    <t>4X6 MICHIGAN MAT CHESTNUT</t>
  </si>
  <si>
    <t xml:space="preserve">4X6 SILVER BLACK     </t>
  </si>
  <si>
    <t xml:space="preserve">4X6 NAVY BLACK    </t>
  </si>
  <si>
    <t>4X6 CHOCOLATE BLACK</t>
  </si>
  <si>
    <t xml:space="preserve">4X14 SANDTRAP SHADOW GREY    </t>
  </si>
  <si>
    <t>5X10 SHADOW GREY</t>
  </si>
  <si>
    <t>MT 6X10 BIG BLACK</t>
  </si>
  <si>
    <t xml:space="preserve">MT SANI URINAL      </t>
  </si>
  <si>
    <t xml:space="preserve">MOPHEAD 24          </t>
  </si>
  <si>
    <t xml:space="preserve">MOPHEAD 36          </t>
  </si>
  <si>
    <t xml:space="preserve">MOPHEAD 48          </t>
  </si>
  <si>
    <t>NOVA MOP</t>
  </si>
  <si>
    <t xml:space="preserve">RAGS IN A BAG       </t>
  </si>
  <si>
    <t>9"  JMBO TP (19920)</t>
  </si>
  <si>
    <t>HYG W(40650)</t>
  </si>
  <si>
    <t xml:space="preserve">HYG N(40800) </t>
  </si>
  <si>
    <t>CFEED (25525)</t>
  </si>
  <si>
    <t>CONV TISSUE (96 ROLL)</t>
  </si>
  <si>
    <t xml:space="preserve">BATTERY  C          </t>
  </si>
  <si>
    <t>KITCH ROLL(52370)</t>
  </si>
  <si>
    <t>CLS FOAM FRESH CASE</t>
  </si>
  <si>
    <t>CLS FOAM FRESH REFILL</t>
  </si>
  <si>
    <t>CLS ANTIBAC FOAM REFILL</t>
  </si>
  <si>
    <t>CLS HD GRIT SOAP CS</t>
  </si>
  <si>
    <t>CLS HD GRIT SOAP REFILL</t>
  </si>
  <si>
    <t>CLS HAND SAN 900 REFILL</t>
  </si>
  <si>
    <t>SMART SOLUTION FLR ENZYME CLNR</t>
  </si>
  <si>
    <t>GREENSCENTS AIR ORANGE MANGO</t>
  </si>
  <si>
    <t>GREENSCENTS AIR BLUE BLOSSOM</t>
  </si>
  <si>
    <t>GREENSCENTS AIR SP APPLE</t>
  </si>
  <si>
    <t>BOWL CLIP ORANGE MANGO</t>
  </si>
  <si>
    <t>U SCREEN ORANGE MANGO</t>
  </si>
  <si>
    <t xml:space="preserve">CANLINR24X33 CS     </t>
  </si>
  <si>
    <t xml:space="preserve">CANLINR30X37 CS     </t>
  </si>
  <si>
    <t xml:space="preserve">CANLINR33X40 CS     </t>
  </si>
  <si>
    <t xml:space="preserve">CANLINR33X39 CS     </t>
  </si>
  <si>
    <t xml:space="preserve">CANLINR38X58 CS     </t>
  </si>
  <si>
    <t>BAG FL RES YELLOW</t>
  </si>
  <si>
    <t xml:space="preserve">FRAME MOP 24        </t>
  </si>
  <si>
    <t xml:space="preserve">FRAME MOP 36        </t>
  </si>
  <si>
    <t>HANDLE DUSTMOP WOOD</t>
  </si>
  <si>
    <t xml:space="preserve">CRT CABINET SVC     </t>
  </si>
  <si>
    <t>CLS FOAM DISP #7507</t>
  </si>
  <si>
    <t>CLS HD GRIT SOAP DISP</t>
  </si>
  <si>
    <t>SN DSP(HSD-100)</t>
  </si>
  <si>
    <t>AC DSP(HAD-100)</t>
  </si>
  <si>
    <t>TPDISP(JSD-100)</t>
  </si>
  <si>
    <t>2TPDSP(JST-102)</t>
  </si>
  <si>
    <t xml:space="preserve">MULTI/CFOLD DIS     </t>
  </si>
  <si>
    <t>GREENSCENTS AIR DISPENSER</t>
  </si>
  <si>
    <t xml:space="preserve">HANGER STAND        </t>
  </si>
  <si>
    <t xml:space="preserve">BAG STAND           </t>
  </si>
  <si>
    <t>1447L</t>
  </si>
  <si>
    <t>MT 4X6 CLA LOGO-LOGO</t>
  </si>
  <si>
    <t>Week 1
(Frequency - 1, 5, 7, 8)</t>
  </si>
  <si>
    <t>Week 2
(Frequency - 2, 6, 7, 8)</t>
  </si>
  <si>
    <t>Week 3
(Frequency - 3, 5, 7, 8)</t>
  </si>
  <si>
    <t>Week 4
(Frequency - 4, 6, 7, 8)</t>
  </si>
  <si>
    <t>M</t>
  </si>
  <si>
    <t>T</t>
  </si>
  <si>
    <t>W</t>
  </si>
  <si>
    <t>H</t>
  </si>
  <si>
    <t>F</t>
  </si>
  <si>
    <t>Average</t>
  </si>
  <si>
    <t>Description</t>
  </si>
  <si>
    <t>Old</t>
  </si>
  <si>
    <t>New</t>
  </si>
  <si>
    <t>Difference</t>
  </si>
  <si>
    <t>Monday</t>
  </si>
  <si>
    <t>Tuesday</t>
  </si>
  <si>
    <t>Wednesday</t>
  </si>
  <si>
    <t>Thursday</t>
  </si>
  <si>
    <t>Friday</t>
  </si>
  <si>
    <t xml:space="preserve">FENDER COVER        </t>
  </si>
  <si>
    <t xml:space="preserve">VINYL GLV SM CS     </t>
  </si>
  <si>
    <t xml:space="preserve">3ML NITRL SM BX     </t>
  </si>
  <si>
    <t xml:space="preserve">PEDIATRIC GWN MED </t>
  </si>
  <si>
    <t xml:space="preserve">FRAME MOP 48        </t>
  </si>
  <si>
    <t>CLS SAN 400 DISP #7405</t>
  </si>
  <si>
    <t>CFDDSP(CCD-050)</t>
  </si>
  <si>
    <t>CFDDSP(CDS-100)</t>
  </si>
  <si>
    <t xml:space="preserve">BATH TISSUE BOX     </t>
  </si>
  <si>
    <t>AP RED VINYL</t>
  </si>
  <si>
    <t>FRCK BUTCHER-RED COL CUFFS LLOF</t>
  </si>
  <si>
    <t xml:space="preserve">FRCK WRAPAROUND                 </t>
  </si>
  <si>
    <t xml:space="preserve">CT FOOD SERVICE                 </t>
  </si>
  <si>
    <t xml:space="preserve">ST BAKER                        </t>
  </si>
  <si>
    <t xml:space="preserve">CT CHEF WHITE BUTTON    </t>
  </si>
  <si>
    <t xml:space="preserve">COVERALL BLEND                  </t>
  </si>
  <si>
    <t xml:space="preserve">CT COUNTER MENS                 </t>
  </si>
  <si>
    <t xml:space="preserve">PT WORK COTTON                  </t>
  </si>
  <si>
    <t>PT JEAN</t>
  </si>
  <si>
    <t xml:space="preserve">PT WORK BLEND                   </t>
  </si>
  <si>
    <t xml:space="preserve">CARGO PANT                      </t>
  </si>
  <si>
    <t>ST WORK COTTON LS</t>
  </si>
  <si>
    <t>ST WORK COTTON SS</t>
  </si>
  <si>
    <t xml:space="preserve">ST WORK                         </t>
  </si>
  <si>
    <t xml:space="preserve">ST WORK BLEND                   </t>
  </si>
  <si>
    <t>ST WORK</t>
  </si>
  <si>
    <t xml:space="preserve">ST EXEC OX/BDC                  </t>
  </si>
  <si>
    <t>FA615CAB</t>
  </si>
  <si>
    <t>FIRST AID KIT CAB (25 PERSON)</t>
  </si>
  <si>
    <t>1077-01</t>
  </si>
  <si>
    <t>3X5 BLACK SAND TRAP</t>
  </si>
  <si>
    <t xml:space="preserve">3X5 SCRAPER </t>
  </si>
  <si>
    <t xml:space="preserve">3X10 BLACK SAND TRAP </t>
  </si>
  <si>
    <t>4X6 BLACK SAND TRAP</t>
  </si>
  <si>
    <t xml:space="preserve">4X6 SCRAPER </t>
  </si>
  <si>
    <t xml:space="preserve">4X14 GREY        </t>
  </si>
  <si>
    <t>PREMIUM MULTIFOLD TOWELS</t>
  </si>
  <si>
    <t xml:space="preserve">DERMA 1 SANITIZ     </t>
  </si>
  <si>
    <t>MULTIPURPOSE WIPES BUCKET</t>
  </si>
  <si>
    <t>CLS 400ML HAND SANI EA</t>
  </si>
  <si>
    <t>G-SCENTS U-SCRN BX (10) BLUE BLO</t>
  </si>
  <si>
    <t>MULTI PURPOSE DISINFECTANT QUART</t>
  </si>
  <si>
    <t>MULTI PURPOSE DISINFECTANT CS</t>
  </si>
  <si>
    <t>MULTI PURPOSE DISINFECTANT GAL</t>
  </si>
  <si>
    <t>EZ HAND SAN 24 OZ</t>
  </si>
  <si>
    <t xml:space="preserve">COG SERVICE         </t>
  </si>
  <si>
    <t xml:space="preserve">TWL BATH MAT        </t>
  </si>
  <si>
    <t>LT DUTY MICROFIBER  LB</t>
  </si>
  <si>
    <t xml:space="preserve">NITRL 1X CS         </t>
  </si>
  <si>
    <t xml:space="preserve">STRCH VL PF EXAM MD CS  </t>
  </si>
  <si>
    <t xml:space="preserve">AMMEX PF MEDIC      </t>
  </si>
  <si>
    <t xml:space="preserve">GURNEY FLAT SHT     </t>
  </si>
  <si>
    <t>IND BLACK PFREE NITRILE 2X CS</t>
  </si>
  <si>
    <t xml:space="preserve">SHEETS QUEEN FL     </t>
  </si>
  <si>
    <t>5010WH</t>
  </si>
  <si>
    <t>ST BAKER WITH BUTTONS</t>
  </si>
  <si>
    <t xml:space="preserve">NITRL MD BX         </t>
  </si>
  <si>
    <t xml:space="preserve">NITRL LG BX         </t>
  </si>
  <si>
    <t xml:space="preserve">NITRL 1X BX         </t>
  </si>
  <si>
    <t xml:space="preserve">3ML NITRL MD BX     </t>
  </si>
  <si>
    <t xml:space="preserve">3ML NITRL LG BX     </t>
  </si>
  <si>
    <t xml:space="preserve">3ML NITRL 1X BX     </t>
  </si>
  <si>
    <t>IND BLACK PFREE NITRILE MD BX</t>
  </si>
  <si>
    <t xml:space="preserve">NITRL PF 2X BX      </t>
  </si>
  <si>
    <t>DISPOSABLE FACE MASK BX</t>
  </si>
  <si>
    <t>REUSABLE FACE COVERS (SET OF 25)</t>
  </si>
  <si>
    <t>ALUM WET MOP HANDLE</t>
  </si>
  <si>
    <t>7601SAN</t>
  </si>
  <si>
    <t>CLS SANITIZER DISP #7507</t>
  </si>
  <si>
    <t>C310WH</t>
  </si>
  <si>
    <t>CT10NV</t>
  </si>
  <si>
    <t>EPIK-5030</t>
  </si>
  <si>
    <t>EPK5030 ALCO-GEL HAND SANI 750ML</t>
  </si>
  <si>
    <t>EPK9007MW</t>
  </si>
  <si>
    <t>EPIK MANUAL SOAP DISP (WH)</t>
  </si>
  <si>
    <t>F310</t>
  </si>
  <si>
    <t>F380</t>
  </si>
  <si>
    <t>F395</t>
  </si>
  <si>
    <t>HJ10NV</t>
  </si>
  <si>
    <t>PERFORMANCE WORK HOODIE</t>
  </si>
  <si>
    <t>JT50BK</t>
  </si>
  <si>
    <t xml:space="preserve">JACKETS, LINED                  </t>
  </si>
  <si>
    <t>JT50NV</t>
  </si>
  <si>
    <t>KP10WH</t>
  </si>
  <si>
    <t>PC20NV</t>
  </si>
  <si>
    <t>PD60PW</t>
  </si>
  <si>
    <t>PD80PW</t>
  </si>
  <si>
    <t>PEJ2DD</t>
  </si>
  <si>
    <t xml:space="preserve">PT FLAME RETARD                 </t>
  </si>
  <si>
    <t>PT20CH</t>
  </si>
  <si>
    <t>PT20KH</t>
  </si>
  <si>
    <t>PT20NV</t>
  </si>
  <si>
    <t>PT2ANV</t>
  </si>
  <si>
    <t>PT WORK PERF</t>
  </si>
  <si>
    <t>PT50CH</t>
  </si>
  <si>
    <t xml:space="preserve">PT W B JEAN CUT                 </t>
  </si>
  <si>
    <t>PT88CH</t>
  </si>
  <si>
    <t>S315</t>
  </si>
  <si>
    <t>SC30NV</t>
  </si>
  <si>
    <t>SC40NV</t>
  </si>
  <si>
    <t>SEW2NV</t>
  </si>
  <si>
    <t xml:space="preserve">ST FLAME RETARD                 </t>
  </si>
  <si>
    <t>SP14DN</t>
  </si>
  <si>
    <t>SP14EX</t>
  </si>
  <si>
    <t>ST WORK LS</t>
  </si>
  <si>
    <t>SP14NV</t>
  </si>
  <si>
    <t>SP14RC</t>
  </si>
  <si>
    <t>SP18NP</t>
  </si>
  <si>
    <t>SP24EX</t>
  </si>
  <si>
    <t>ST WORK SS</t>
  </si>
  <si>
    <t>SP24NV</t>
  </si>
  <si>
    <t>SP28NP</t>
  </si>
  <si>
    <t>ST52CH</t>
  </si>
  <si>
    <t>SY10CR</t>
  </si>
  <si>
    <t>SY24CV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</si>
</sst>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Border="1" applyAlignment="1">
      <alignment horizontal="center" wrapText="1"/>
    </xf>
    <xf numFmtId="3" fontId="0" fillId="2" borderId="0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 wrapText="1"/>
    </xf>
    <xf numFmtId="3" fontId="0" fillId="3" borderId="0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 wrapText="1"/>
    </xf>
    <xf numFmtId="3" fontId="0" fillId="4" borderId="0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 wrapText="1"/>
    </xf>
    <xf numFmtId="3" fontId="0" fillId="5" borderId="0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6" borderId="0" xfId="0" applyNumberFormat="1" applyFill="1" applyAlignment="1">
      <alignment horizontal="center" vertical="center" wrapText="1"/>
    </xf>
    <xf numFmtId="3" fontId="0" fillId="6" borderId="0" xfId="0" applyNumberFormat="1" applyFill="1" applyAlignment="1">
      <alignment horizontal="center" vertical="center"/>
    </xf>
    <xf numFmtId="3" fontId="0" fillId="5" borderId="0" xfId="0" applyNumberFormat="1" applyFill="1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6" borderId="2" xfId="0" applyNumberFormat="1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wrapText="1"/>
    </xf>
    <xf numFmtId="3" fontId="0" fillId="4" borderId="2" xfId="0" applyNumberFormat="1" applyFill="1" applyBorder="1" applyAlignment="1">
      <alignment horizontal="center" wrapText="1"/>
    </xf>
    <xf numFmtId="3" fontId="0" fillId="4" borderId="1" xfId="0" applyNumberFormat="1" applyFill="1" applyBorder="1" applyAlignment="1">
      <alignment horizontal="center" wrapText="1"/>
    </xf>
    <xf numFmtId="3" fontId="0" fillId="3" borderId="2" xfId="0" applyNumberFormat="1" applyFill="1" applyBorder="1" applyAlignment="1">
      <alignment horizontal="center" wrapText="1"/>
    </xf>
    <xf numFmtId="3" fontId="0" fillId="3" borderId="1" xfId="0" applyNumberFormat="1" applyFill="1" applyBorder="1" applyAlignment="1">
      <alignment horizontal="center" wrapText="1"/>
    </xf>
    <xf numFmtId="3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ABD1-A7A2-44B5-9CEF-CA97C0862521}">
  <dimension ref="A1:AB230"/>
  <sheetViews>
    <sheetView workbookViewId="0">
      <pane xSplit="2" ySplit="2" topLeftCell="C225" activePane="bottomRight" state="frozen"/>
      <selection pane="topRight" activeCell="C1" sqref="C1"/>
      <selection pane="bottomLeft" activeCell="A3" sqref="A3"/>
      <selection pane="bottomRight"/>
    </sheetView>
  </sheetViews>
  <sheetFormatPr defaultRowHeight="13.8" x14ac:dyDescent="0.3"/>
  <cols>
    <col min="1" max="1" width="9.44140625" style="3" bestFit="1" customWidth="1"/>
    <col min="2" max="2" width="30" style="4" bestFit="1" customWidth="1"/>
    <col min="3" max="6" width="9.109375" style="2"/>
    <col min="7" max="7" width="9.109375" style="5"/>
    <col min="8" max="11" width="9.109375" style="2"/>
    <col min="12" max="12" width="9.109375" style="5"/>
    <col min="13" max="16" width="9.109375" style="2"/>
    <col min="17" max="17" width="9.109375" style="5"/>
    <col min="18" max="21" width="9.109375" style="2"/>
    <col min="22" max="22" width="9.109375" style="5"/>
    <col min="23" max="27" width="9.109375" style="2"/>
  </cols>
  <sheetData>
    <row r="1" spans="1:28" ht="26.25" customHeight="1" x14ac:dyDescent="0.3">
      <c r="C1" s="15" t="s">
        <v>141</v>
      </c>
      <c r="D1" s="16"/>
      <c r="E1" s="16"/>
      <c r="F1" s="16"/>
      <c r="G1" s="17"/>
      <c r="H1" s="18" t="s">
        <v>142</v>
      </c>
      <c r="I1" s="19"/>
      <c r="J1" s="19"/>
      <c r="K1" s="19"/>
      <c r="L1" s="20"/>
      <c r="M1" s="21" t="s">
        <v>143</v>
      </c>
      <c r="N1" s="22"/>
      <c r="O1" s="22"/>
      <c r="P1" s="22"/>
      <c r="Q1" s="23"/>
      <c r="R1" s="24" t="s">
        <v>144</v>
      </c>
      <c r="S1" s="25"/>
      <c r="T1" s="25"/>
      <c r="U1" s="25"/>
      <c r="V1" s="26"/>
      <c r="W1" s="27" t="s">
        <v>150</v>
      </c>
      <c r="X1" s="28"/>
      <c r="Y1" s="28"/>
      <c r="Z1" s="28"/>
      <c r="AA1" s="28"/>
    </row>
    <row r="2" spans="1:28" s="10" customFormat="1" x14ac:dyDescent="0.3">
      <c r="A2" s="6" t="s">
        <v>0</v>
      </c>
      <c r="B2" s="7" t="s">
        <v>1</v>
      </c>
      <c r="C2" s="8" t="s">
        <v>145</v>
      </c>
      <c r="D2" s="8" t="s">
        <v>146</v>
      </c>
      <c r="E2" s="8" t="s">
        <v>147</v>
      </c>
      <c r="F2" s="8" t="s">
        <v>148</v>
      </c>
      <c r="G2" s="9" t="s">
        <v>149</v>
      </c>
      <c r="H2" s="8" t="s">
        <v>145</v>
      </c>
      <c r="I2" s="8" t="s">
        <v>146</v>
      </c>
      <c r="J2" s="8" t="s">
        <v>147</v>
      </c>
      <c r="K2" s="8" t="s">
        <v>148</v>
      </c>
      <c r="L2" s="9" t="s">
        <v>149</v>
      </c>
      <c r="M2" s="8" t="s">
        <v>145</v>
      </c>
      <c r="N2" s="8" t="s">
        <v>146</v>
      </c>
      <c r="O2" s="8" t="s">
        <v>147</v>
      </c>
      <c r="P2" s="8" t="s">
        <v>148</v>
      </c>
      <c r="Q2" s="9" t="s">
        <v>149</v>
      </c>
      <c r="R2" s="8" t="s">
        <v>145</v>
      </c>
      <c r="S2" s="8" t="s">
        <v>146</v>
      </c>
      <c r="T2" s="8" t="s">
        <v>147</v>
      </c>
      <c r="U2" s="8" t="s">
        <v>148</v>
      </c>
      <c r="V2" s="9" t="s">
        <v>149</v>
      </c>
      <c r="W2" s="8" t="s">
        <v>145</v>
      </c>
      <c r="X2" s="8" t="s">
        <v>146</v>
      </c>
      <c r="Y2" s="8" t="s">
        <v>147</v>
      </c>
      <c r="Z2" s="8" t="s">
        <v>148</v>
      </c>
      <c r="AA2" s="8" t="s">
        <v>149</v>
      </c>
    </row>
    <row r="3" spans="1:28" x14ac:dyDescent="0.3">
      <c r="A3" s="3">
        <v>2</v>
      </c>
      <c r="B3" s="4" t="s">
        <v>2</v>
      </c>
      <c r="C3" s="14">
        <v>0</v>
      </c>
      <c r="D3" s="14">
        <v>0</v>
      </c>
      <c r="E3" s="14">
        <v>0</v>
      </c>
      <c r="F3" s="14">
        <v>9</v>
      </c>
      <c r="G3" s="13">
        <v>0</v>
      </c>
      <c r="H3" s="14">
        <v>0</v>
      </c>
      <c r="I3" s="14">
        <v>0</v>
      </c>
      <c r="J3" s="14">
        <v>0</v>
      </c>
      <c r="K3" s="14">
        <v>26</v>
      </c>
      <c r="L3" s="13">
        <v>0</v>
      </c>
      <c r="M3" s="14">
        <v>0</v>
      </c>
      <c r="N3" s="14">
        <v>0</v>
      </c>
      <c r="O3" s="14">
        <v>0</v>
      </c>
      <c r="P3" s="14">
        <v>9</v>
      </c>
      <c r="Q3" s="13">
        <v>0</v>
      </c>
      <c r="R3" s="14">
        <v>0</v>
      </c>
      <c r="S3" s="14">
        <v>0</v>
      </c>
      <c r="T3" s="14">
        <v>0</v>
      </c>
      <c r="U3" s="14">
        <v>26</v>
      </c>
      <c r="V3" s="13">
        <v>0</v>
      </c>
      <c r="W3" s="2">
        <f t="shared" ref="W3:W66" si="0">(C3+H3+M3+R3)/4</f>
        <v>0</v>
      </c>
      <c r="X3" s="2">
        <f t="shared" ref="X3:X66" si="1">(D3+I3+N3+S3)/4</f>
        <v>0</v>
      </c>
      <c r="Y3" s="2">
        <f t="shared" ref="Y3:Y66" si="2">(E3+J3+O3+T3)/4</f>
        <v>0</v>
      </c>
      <c r="Z3" s="2">
        <f t="shared" ref="Z3:Z66" si="3">(F3+K3+P3+U3)/4</f>
        <v>17.5</v>
      </c>
      <c r="AA3" s="2">
        <f t="shared" ref="AA3:AA66" si="4">(G3+L3+Q3+V3)/4</f>
        <v>0</v>
      </c>
      <c r="AB3" s="1"/>
    </row>
    <row r="4" spans="1:28" x14ac:dyDescent="0.3">
      <c r="A4" s="3">
        <v>3</v>
      </c>
      <c r="B4" s="4" t="s">
        <v>3</v>
      </c>
      <c r="C4" s="14">
        <v>17</v>
      </c>
      <c r="D4" s="14">
        <v>0</v>
      </c>
      <c r="E4" s="14">
        <v>0</v>
      </c>
      <c r="F4" s="14">
        <v>0</v>
      </c>
      <c r="G4" s="13">
        <v>0</v>
      </c>
      <c r="H4" s="14">
        <v>17</v>
      </c>
      <c r="I4" s="14">
        <v>0</v>
      </c>
      <c r="J4" s="14">
        <v>0</v>
      </c>
      <c r="K4" s="14">
        <v>0</v>
      </c>
      <c r="L4" s="13">
        <v>0</v>
      </c>
      <c r="M4" s="14">
        <v>17</v>
      </c>
      <c r="N4" s="14">
        <v>0</v>
      </c>
      <c r="O4" s="14">
        <v>0</v>
      </c>
      <c r="P4" s="14">
        <v>0</v>
      </c>
      <c r="Q4" s="13">
        <v>0</v>
      </c>
      <c r="R4" s="14">
        <v>17</v>
      </c>
      <c r="S4" s="14">
        <v>0</v>
      </c>
      <c r="T4" s="14">
        <v>0</v>
      </c>
      <c r="U4" s="14">
        <v>0</v>
      </c>
      <c r="V4" s="13">
        <v>0</v>
      </c>
      <c r="W4" s="2">
        <f t="shared" si="0"/>
        <v>17</v>
      </c>
      <c r="X4" s="2">
        <f t="shared" si="1"/>
        <v>0</v>
      </c>
      <c r="Y4" s="2">
        <f t="shared" si="2"/>
        <v>0</v>
      </c>
      <c r="Z4" s="2">
        <f t="shared" si="3"/>
        <v>0</v>
      </c>
      <c r="AA4" s="2">
        <f t="shared" si="4"/>
        <v>0</v>
      </c>
      <c r="AB4" s="1"/>
    </row>
    <row r="5" spans="1:28" x14ac:dyDescent="0.3">
      <c r="A5" s="3">
        <v>8</v>
      </c>
      <c r="B5" s="4" t="s">
        <v>4</v>
      </c>
      <c r="C5" s="14">
        <v>25</v>
      </c>
      <c r="D5" s="14">
        <v>0</v>
      </c>
      <c r="E5" s="14">
        <v>0</v>
      </c>
      <c r="F5" s="14">
        <v>0</v>
      </c>
      <c r="G5" s="13">
        <v>0</v>
      </c>
      <c r="H5" s="14">
        <v>25</v>
      </c>
      <c r="I5" s="14">
        <v>0</v>
      </c>
      <c r="J5" s="14">
        <v>0</v>
      </c>
      <c r="K5" s="14">
        <v>0</v>
      </c>
      <c r="L5" s="13">
        <v>0</v>
      </c>
      <c r="M5" s="14">
        <v>25</v>
      </c>
      <c r="N5" s="14">
        <v>0</v>
      </c>
      <c r="O5" s="14">
        <v>0</v>
      </c>
      <c r="P5" s="14">
        <v>0</v>
      </c>
      <c r="Q5" s="13">
        <v>0</v>
      </c>
      <c r="R5" s="14">
        <v>25</v>
      </c>
      <c r="S5" s="14">
        <v>0</v>
      </c>
      <c r="T5" s="14">
        <v>0</v>
      </c>
      <c r="U5" s="14">
        <v>0</v>
      </c>
      <c r="V5" s="13">
        <v>0</v>
      </c>
      <c r="W5" s="2">
        <f t="shared" si="0"/>
        <v>25</v>
      </c>
      <c r="X5" s="2">
        <f t="shared" si="1"/>
        <v>0</v>
      </c>
      <c r="Y5" s="2">
        <f t="shared" si="2"/>
        <v>0</v>
      </c>
      <c r="Z5" s="2">
        <f t="shared" si="3"/>
        <v>0</v>
      </c>
      <c r="AA5" s="2">
        <f t="shared" si="4"/>
        <v>0</v>
      </c>
      <c r="AB5" s="1"/>
    </row>
    <row r="6" spans="1:28" x14ac:dyDescent="0.3">
      <c r="A6" s="3">
        <v>11</v>
      </c>
      <c r="B6" s="4" t="s">
        <v>5</v>
      </c>
      <c r="C6" s="14">
        <v>115</v>
      </c>
      <c r="D6" s="14">
        <v>1.5</v>
      </c>
      <c r="E6" s="14">
        <v>13</v>
      </c>
      <c r="F6" s="14">
        <v>92</v>
      </c>
      <c r="G6" s="13">
        <v>82</v>
      </c>
      <c r="H6" s="14">
        <v>132</v>
      </c>
      <c r="I6" s="14">
        <v>0</v>
      </c>
      <c r="J6" s="14">
        <v>50.5</v>
      </c>
      <c r="K6" s="14">
        <v>110</v>
      </c>
      <c r="L6" s="13">
        <v>99</v>
      </c>
      <c r="M6" s="14">
        <v>115</v>
      </c>
      <c r="N6" s="14">
        <v>1.5</v>
      </c>
      <c r="O6" s="14">
        <v>0</v>
      </c>
      <c r="P6" s="14">
        <v>92</v>
      </c>
      <c r="Q6" s="13">
        <v>82</v>
      </c>
      <c r="R6" s="14">
        <v>132</v>
      </c>
      <c r="S6" s="14">
        <v>0</v>
      </c>
      <c r="T6" s="14">
        <v>50.5</v>
      </c>
      <c r="U6" s="14">
        <v>110</v>
      </c>
      <c r="V6" s="13">
        <v>99</v>
      </c>
      <c r="W6" s="2">
        <f t="shared" si="0"/>
        <v>123.5</v>
      </c>
      <c r="X6" s="2">
        <f t="shared" si="1"/>
        <v>0.75</v>
      </c>
      <c r="Y6" s="2">
        <f t="shared" si="2"/>
        <v>28.5</v>
      </c>
      <c r="Z6" s="2">
        <f t="shared" si="3"/>
        <v>101</v>
      </c>
      <c r="AA6" s="2">
        <f t="shared" si="4"/>
        <v>90.5</v>
      </c>
      <c r="AB6" s="1"/>
    </row>
    <row r="7" spans="1:28" x14ac:dyDescent="0.3">
      <c r="A7" s="3">
        <v>21</v>
      </c>
      <c r="B7" s="4" t="s">
        <v>6</v>
      </c>
      <c r="C7" s="14">
        <v>20.75</v>
      </c>
      <c r="D7" s="14">
        <v>32</v>
      </c>
      <c r="E7" s="14">
        <v>14</v>
      </c>
      <c r="F7" s="14">
        <v>20</v>
      </c>
      <c r="G7" s="13">
        <v>69</v>
      </c>
      <c r="H7" s="14">
        <v>31.75</v>
      </c>
      <c r="I7" s="14">
        <v>28</v>
      </c>
      <c r="J7" s="14">
        <v>14</v>
      </c>
      <c r="K7" s="14">
        <v>72</v>
      </c>
      <c r="L7" s="13">
        <v>69</v>
      </c>
      <c r="M7" s="14">
        <v>20.75</v>
      </c>
      <c r="N7" s="14">
        <v>32</v>
      </c>
      <c r="O7" s="14">
        <v>14</v>
      </c>
      <c r="P7" s="14">
        <v>20</v>
      </c>
      <c r="Q7" s="13">
        <v>69</v>
      </c>
      <c r="R7" s="14">
        <v>31.75</v>
      </c>
      <c r="S7" s="14">
        <v>28</v>
      </c>
      <c r="T7" s="14">
        <v>14</v>
      </c>
      <c r="U7" s="14">
        <v>72</v>
      </c>
      <c r="V7" s="13">
        <v>69</v>
      </c>
      <c r="W7" s="2">
        <f t="shared" si="0"/>
        <v>26.25</v>
      </c>
      <c r="X7" s="2">
        <f t="shared" si="1"/>
        <v>30</v>
      </c>
      <c r="Y7" s="2">
        <f t="shared" si="2"/>
        <v>14</v>
      </c>
      <c r="Z7" s="2">
        <f t="shared" si="3"/>
        <v>46</v>
      </c>
      <c r="AA7" s="2">
        <f t="shared" si="4"/>
        <v>69</v>
      </c>
      <c r="AB7" s="1"/>
    </row>
    <row r="8" spans="1:28" x14ac:dyDescent="0.3">
      <c r="A8" s="3">
        <v>40</v>
      </c>
      <c r="B8" s="4" t="s">
        <v>7</v>
      </c>
      <c r="C8" s="14">
        <v>0</v>
      </c>
      <c r="D8" s="14">
        <v>10</v>
      </c>
      <c r="E8" s="14">
        <v>0</v>
      </c>
      <c r="F8" s="14">
        <v>0</v>
      </c>
      <c r="G8" s="13">
        <v>0</v>
      </c>
      <c r="H8" s="14">
        <v>0</v>
      </c>
      <c r="I8" s="14">
        <v>15</v>
      </c>
      <c r="J8" s="14">
        <v>0</v>
      </c>
      <c r="K8" s="14">
        <v>0</v>
      </c>
      <c r="L8" s="13">
        <v>0</v>
      </c>
      <c r="M8" s="14">
        <v>0</v>
      </c>
      <c r="N8" s="14">
        <v>10</v>
      </c>
      <c r="O8" s="14">
        <v>0</v>
      </c>
      <c r="P8" s="14">
        <v>0</v>
      </c>
      <c r="Q8" s="13">
        <v>0</v>
      </c>
      <c r="R8" s="14">
        <v>0</v>
      </c>
      <c r="S8" s="14">
        <v>15</v>
      </c>
      <c r="T8" s="14">
        <v>0</v>
      </c>
      <c r="U8" s="14">
        <v>0</v>
      </c>
      <c r="V8" s="13">
        <v>0</v>
      </c>
      <c r="W8" s="2">
        <f t="shared" si="0"/>
        <v>0</v>
      </c>
      <c r="X8" s="2">
        <f t="shared" si="1"/>
        <v>12.5</v>
      </c>
      <c r="Y8" s="2">
        <f t="shared" si="2"/>
        <v>0</v>
      </c>
      <c r="Z8" s="2">
        <f t="shared" si="3"/>
        <v>0</v>
      </c>
      <c r="AA8" s="2">
        <f t="shared" si="4"/>
        <v>0</v>
      </c>
      <c r="AB8" s="1"/>
    </row>
    <row r="9" spans="1:28" x14ac:dyDescent="0.3">
      <c r="A9" s="3">
        <v>43</v>
      </c>
      <c r="B9" s="4" t="s">
        <v>8</v>
      </c>
      <c r="C9" s="14">
        <v>0</v>
      </c>
      <c r="D9" s="14">
        <v>0</v>
      </c>
      <c r="E9" s="14">
        <v>0</v>
      </c>
      <c r="F9" s="14">
        <v>0</v>
      </c>
      <c r="G9" s="13">
        <v>0</v>
      </c>
      <c r="H9" s="14">
        <v>0</v>
      </c>
      <c r="I9" s="14">
        <v>0</v>
      </c>
      <c r="J9" s="14">
        <v>0</v>
      </c>
      <c r="K9" s="14">
        <v>0</v>
      </c>
      <c r="L9" s="13">
        <v>0</v>
      </c>
      <c r="M9" s="14">
        <v>0</v>
      </c>
      <c r="N9" s="14">
        <v>0</v>
      </c>
      <c r="O9" s="14">
        <v>0</v>
      </c>
      <c r="P9" s="14">
        <v>0</v>
      </c>
      <c r="Q9" s="13">
        <v>0</v>
      </c>
      <c r="R9" s="14">
        <v>0</v>
      </c>
      <c r="S9" s="14">
        <v>0</v>
      </c>
      <c r="T9" s="14">
        <v>0</v>
      </c>
      <c r="U9" s="14">
        <v>0</v>
      </c>
      <c r="V9" s="13">
        <v>0</v>
      </c>
      <c r="W9" s="2">
        <f t="shared" si="0"/>
        <v>0</v>
      </c>
      <c r="X9" s="2">
        <f t="shared" si="1"/>
        <v>0</v>
      </c>
      <c r="Y9" s="2">
        <f t="shared" si="2"/>
        <v>0</v>
      </c>
      <c r="Z9" s="2">
        <f t="shared" si="3"/>
        <v>0</v>
      </c>
      <c r="AA9" s="2">
        <f t="shared" si="4"/>
        <v>0</v>
      </c>
      <c r="AB9" s="1"/>
    </row>
    <row r="10" spans="1:28" x14ac:dyDescent="0.3">
      <c r="A10" s="3">
        <v>46</v>
      </c>
      <c r="B10" s="4" t="s">
        <v>211</v>
      </c>
      <c r="C10" s="14">
        <v>0</v>
      </c>
      <c r="D10" s="14">
        <v>0</v>
      </c>
      <c r="E10" s="14">
        <v>0</v>
      </c>
      <c r="F10" s="14">
        <v>0</v>
      </c>
      <c r="G10" s="13">
        <v>0</v>
      </c>
      <c r="H10" s="14">
        <v>0</v>
      </c>
      <c r="I10" s="14">
        <v>0</v>
      </c>
      <c r="J10" s="14">
        <v>0</v>
      </c>
      <c r="K10" s="14">
        <v>0</v>
      </c>
      <c r="L10" s="13">
        <v>0</v>
      </c>
      <c r="M10" s="14">
        <v>0</v>
      </c>
      <c r="N10" s="14">
        <v>0</v>
      </c>
      <c r="O10" s="14">
        <v>0</v>
      </c>
      <c r="P10" s="14">
        <v>0</v>
      </c>
      <c r="Q10" s="13">
        <v>0</v>
      </c>
      <c r="R10" s="14">
        <v>0</v>
      </c>
      <c r="S10" s="14">
        <v>0</v>
      </c>
      <c r="T10" s="14">
        <v>0</v>
      </c>
      <c r="U10" s="14">
        <v>0</v>
      </c>
      <c r="V10" s="13">
        <v>0</v>
      </c>
      <c r="W10" s="2">
        <f t="shared" si="0"/>
        <v>0</v>
      </c>
      <c r="X10" s="2">
        <f t="shared" si="1"/>
        <v>0</v>
      </c>
      <c r="Y10" s="2">
        <f t="shared" si="2"/>
        <v>0</v>
      </c>
      <c r="Z10" s="2">
        <f t="shared" si="3"/>
        <v>0</v>
      </c>
      <c r="AA10" s="2">
        <f t="shared" si="4"/>
        <v>0</v>
      </c>
      <c r="AB10" s="1"/>
    </row>
    <row r="11" spans="1:28" x14ac:dyDescent="0.3">
      <c r="A11" s="3">
        <v>48</v>
      </c>
      <c r="B11" s="4" t="s">
        <v>213</v>
      </c>
      <c r="C11" s="14">
        <v>0</v>
      </c>
      <c r="D11" s="14">
        <v>10</v>
      </c>
      <c r="E11" s="14">
        <v>0</v>
      </c>
      <c r="F11" s="14">
        <v>0</v>
      </c>
      <c r="G11" s="13">
        <v>0</v>
      </c>
      <c r="H11" s="14">
        <v>0</v>
      </c>
      <c r="I11" s="14">
        <v>10</v>
      </c>
      <c r="J11" s="14">
        <v>0</v>
      </c>
      <c r="K11" s="14">
        <v>0</v>
      </c>
      <c r="L11" s="13">
        <v>0</v>
      </c>
      <c r="M11" s="14">
        <v>0</v>
      </c>
      <c r="N11" s="14">
        <v>10</v>
      </c>
      <c r="O11" s="14">
        <v>0</v>
      </c>
      <c r="P11" s="14">
        <v>0</v>
      </c>
      <c r="Q11" s="13">
        <v>0</v>
      </c>
      <c r="R11" s="14">
        <v>0</v>
      </c>
      <c r="S11" s="14">
        <v>10</v>
      </c>
      <c r="T11" s="14">
        <v>0</v>
      </c>
      <c r="U11" s="14">
        <v>0</v>
      </c>
      <c r="V11" s="13">
        <v>0</v>
      </c>
      <c r="W11" s="2">
        <f t="shared" si="0"/>
        <v>0</v>
      </c>
      <c r="X11" s="2">
        <f t="shared" si="1"/>
        <v>10</v>
      </c>
      <c r="Y11" s="2">
        <f t="shared" si="2"/>
        <v>0</v>
      </c>
      <c r="Z11" s="2">
        <f t="shared" si="3"/>
        <v>0</v>
      </c>
      <c r="AA11" s="2">
        <f t="shared" si="4"/>
        <v>0</v>
      </c>
      <c r="AB11" s="1"/>
    </row>
    <row r="12" spans="1:28" x14ac:dyDescent="0.3">
      <c r="A12" s="3">
        <v>50</v>
      </c>
      <c r="B12" s="4" t="s">
        <v>9</v>
      </c>
      <c r="C12" s="14">
        <v>29.75</v>
      </c>
      <c r="D12" s="14">
        <v>18.75</v>
      </c>
      <c r="E12" s="14">
        <v>20</v>
      </c>
      <c r="F12" s="14">
        <v>12.5</v>
      </c>
      <c r="G12" s="13">
        <v>12.5</v>
      </c>
      <c r="H12" s="14">
        <v>33.25</v>
      </c>
      <c r="I12" s="14">
        <v>18.75</v>
      </c>
      <c r="J12" s="14">
        <v>21</v>
      </c>
      <c r="K12" s="14">
        <v>16.5</v>
      </c>
      <c r="L12" s="13">
        <v>16.5</v>
      </c>
      <c r="M12" s="14">
        <v>29.75</v>
      </c>
      <c r="N12" s="14">
        <v>18.75</v>
      </c>
      <c r="O12" s="14">
        <v>18</v>
      </c>
      <c r="P12" s="14">
        <v>12.5</v>
      </c>
      <c r="Q12" s="13">
        <v>12.5</v>
      </c>
      <c r="R12" s="14">
        <v>32.25</v>
      </c>
      <c r="S12" s="14">
        <v>18.75</v>
      </c>
      <c r="T12" s="14">
        <v>21</v>
      </c>
      <c r="U12" s="14">
        <v>16.5</v>
      </c>
      <c r="V12" s="13">
        <v>16.5</v>
      </c>
      <c r="W12" s="2">
        <f t="shared" si="0"/>
        <v>31.25</v>
      </c>
      <c r="X12" s="2">
        <f t="shared" si="1"/>
        <v>18.75</v>
      </c>
      <c r="Y12" s="2">
        <f t="shared" si="2"/>
        <v>20</v>
      </c>
      <c r="Z12" s="2">
        <f t="shared" si="3"/>
        <v>14.5</v>
      </c>
      <c r="AA12" s="2">
        <f t="shared" si="4"/>
        <v>14.5</v>
      </c>
      <c r="AB12" s="1"/>
    </row>
    <row r="13" spans="1:28" x14ac:dyDescent="0.3">
      <c r="A13" s="3">
        <v>59</v>
      </c>
      <c r="B13" s="4" t="s">
        <v>10</v>
      </c>
      <c r="C13" s="14">
        <v>0</v>
      </c>
      <c r="D13" s="14">
        <v>6</v>
      </c>
      <c r="E13" s="14">
        <v>0</v>
      </c>
      <c r="F13" s="14">
        <v>0</v>
      </c>
      <c r="G13" s="13">
        <v>0</v>
      </c>
      <c r="H13" s="14">
        <v>0</v>
      </c>
      <c r="I13" s="14">
        <v>1</v>
      </c>
      <c r="J13" s="14">
        <v>0</v>
      </c>
      <c r="K13" s="14">
        <v>0</v>
      </c>
      <c r="L13" s="13">
        <v>0</v>
      </c>
      <c r="M13" s="14">
        <v>0</v>
      </c>
      <c r="N13" s="14">
        <v>6</v>
      </c>
      <c r="O13" s="14">
        <v>0</v>
      </c>
      <c r="P13" s="14">
        <v>0</v>
      </c>
      <c r="Q13" s="13">
        <v>0</v>
      </c>
      <c r="R13" s="14">
        <v>0</v>
      </c>
      <c r="S13" s="14">
        <v>1</v>
      </c>
      <c r="T13" s="14">
        <v>0</v>
      </c>
      <c r="U13" s="14">
        <v>0</v>
      </c>
      <c r="V13" s="13">
        <v>0</v>
      </c>
      <c r="W13" s="2">
        <f t="shared" si="0"/>
        <v>0</v>
      </c>
      <c r="X13" s="2">
        <f t="shared" si="1"/>
        <v>3.5</v>
      </c>
      <c r="Y13" s="2">
        <f t="shared" si="2"/>
        <v>0</v>
      </c>
      <c r="Z13" s="2">
        <f t="shared" si="3"/>
        <v>0</v>
      </c>
      <c r="AA13" s="2">
        <f t="shared" si="4"/>
        <v>0</v>
      </c>
      <c r="AB13" s="1"/>
    </row>
    <row r="14" spans="1:28" x14ac:dyDescent="0.3">
      <c r="A14" s="3">
        <v>70</v>
      </c>
      <c r="B14" s="4" t="s">
        <v>11</v>
      </c>
      <c r="C14" s="14">
        <v>4</v>
      </c>
      <c r="D14" s="14">
        <v>3.75</v>
      </c>
      <c r="E14" s="14">
        <v>10.5</v>
      </c>
      <c r="F14" s="14">
        <v>1</v>
      </c>
      <c r="G14" s="13">
        <v>1</v>
      </c>
      <c r="H14" s="14">
        <v>3</v>
      </c>
      <c r="I14" s="14">
        <v>7.75</v>
      </c>
      <c r="J14" s="14">
        <v>11.5</v>
      </c>
      <c r="K14" s="14">
        <v>1</v>
      </c>
      <c r="L14" s="13">
        <v>2</v>
      </c>
      <c r="M14" s="14">
        <v>3</v>
      </c>
      <c r="N14" s="14">
        <v>3.75</v>
      </c>
      <c r="O14" s="14">
        <v>10.5</v>
      </c>
      <c r="P14" s="14">
        <v>1</v>
      </c>
      <c r="Q14" s="13">
        <v>1</v>
      </c>
      <c r="R14" s="14">
        <v>3</v>
      </c>
      <c r="S14" s="14">
        <v>3.75</v>
      </c>
      <c r="T14" s="14">
        <v>10.5</v>
      </c>
      <c r="U14" s="14">
        <v>1</v>
      </c>
      <c r="V14" s="13">
        <v>1</v>
      </c>
      <c r="W14" s="2">
        <f t="shared" si="0"/>
        <v>3.25</v>
      </c>
      <c r="X14" s="2">
        <f t="shared" si="1"/>
        <v>4.75</v>
      </c>
      <c r="Y14" s="2">
        <f t="shared" si="2"/>
        <v>10.75</v>
      </c>
      <c r="Z14" s="2">
        <f t="shared" si="3"/>
        <v>1</v>
      </c>
      <c r="AA14" s="2">
        <f t="shared" si="4"/>
        <v>1.25</v>
      </c>
      <c r="AB14" s="1"/>
    </row>
    <row r="15" spans="1:28" x14ac:dyDescent="0.3">
      <c r="A15" s="3">
        <v>115</v>
      </c>
      <c r="B15" s="4" t="s">
        <v>12</v>
      </c>
      <c r="C15" s="14">
        <v>0</v>
      </c>
      <c r="D15" s="14">
        <v>0</v>
      </c>
      <c r="E15" s="14">
        <v>0</v>
      </c>
      <c r="F15" s="14">
        <v>0</v>
      </c>
      <c r="G15" s="13">
        <v>0</v>
      </c>
      <c r="H15" s="14">
        <v>0</v>
      </c>
      <c r="I15" s="14">
        <v>0</v>
      </c>
      <c r="J15" s="14">
        <v>0</v>
      </c>
      <c r="K15" s="14">
        <v>0</v>
      </c>
      <c r="L15" s="13">
        <v>0</v>
      </c>
      <c r="M15" s="14">
        <v>0</v>
      </c>
      <c r="N15" s="14">
        <v>0</v>
      </c>
      <c r="O15" s="14">
        <v>0</v>
      </c>
      <c r="P15" s="14">
        <v>0</v>
      </c>
      <c r="Q15" s="13">
        <v>0</v>
      </c>
      <c r="R15" s="14">
        <v>0</v>
      </c>
      <c r="S15" s="14">
        <v>0</v>
      </c>
      <c r="T15" s="14">
        <v>0</v>
      </c>
      <c r="U15" s="14">
        <v>0</v>
      </c>
      <c r="V15" s="13">
        <v>0</v>
      </c>
      <c r="W15" s="2">
        <f t="shared" si="0"/>
        <v>0</v>
      </c>
      <c r="X15" s="2">
        <f t="shared" si="1"/>
        <v>0</v>
      </c>
      <c r="Y15" s="2">
        <f t="shared" si="2"/>
        <v>0</v>
      </c>
      <c r="Z15" s="2">
        <f t="shared" si="3"/>
        <v>0</v>
      </c>
      <c r="AA15" s="2">
        <f t="shared" si="4"/>
        <v>0</v>
      </c>
      <c r="AB15" s="1"/>
    </row>
    <row r="16" spans="1:28" x14ac:dyDescent="0.3">
      <c r="A16" s="3">
        <v>116</v>
      </c>
      <c r="B16" s="4" t="s">
        <v>13</v>
      </c>
      <c r="C16" s="14">
        <v>0</v>
      </c>
      <c r="D16" s="14">
        <v>0</v>
      </c>
      <c r="E16" s="14">
        <v>0</v>
      </c>
      <c r="F16" s="14">
        <v>0</v>
      </c>
      <c r="G16" s="13">
        <v>0</v>
      </c>
      <c r="H16" s="14">
        <v>0</v>
      </c>
      <c r="I16" s="14">
        <v>0</v>
      </c>
      <c r="J16" s="14">
        <v>0</v>
      </c>
      <c r="K16" s="14">
        <v>0</v>
      </c>
      <c r="L16" s="13">
        <v>0</v>
      </c>
      <c r="M16" s="14">
        <v>0</v>
      </c>
      <c r="N16" s="14">
        <v>0</v>
      </c>
      <c r="O16" s="14">
        <v>0</v>
      </c>
      <c r="P16" s="14">
        <v>0</v>
      </c>
      <c r="Q16" s="13">
        <v>0</v>
      </c>
      <c r="R16" s="14">
        <v>0</v>
      </c>
      <c r="S16" s="14">
        <v>0</v>
      </c>
      <c r="T16" s="14">
        <v>0</v>
      </c>
      <c r="U16" s="14">
        <v>0</v>
      </c>
      <c r="V16" s="13">
        <v>0</v>
      </c>
      <c r="W16" s="2">
        <f t="shared" si="0"/>
        <v>0</v>
      </c>
      <c r="X16" s="2">
        <f t="shared" si="1"/>
        <v>0</v>
      </c>
      <c r="Y16" s="2">
        <f t="shared" si="2"/>
        <v>0</v>
      </c>
      <c r="Z16" s="2">
        <f t="shared" si="3"/>
        <v>0</v>
      </c>
      <c r="AA16" s="2">
        <f t="shared" si="4"/>
        <v>0</v>
      </c>
      <c r="AB16" s="1"/>
    </row>
    <row r="17" spans="1:28" x14ac:dyDescent="0.3">
      <c r="A17" s="3">
        <v>126</v>
      </c>
      <c r="B17" s="4" t="s">
        <v>14</v>
      </c>
      <c r="C17" s="14">
        <v>0</v>
      </c>
      <c r="D17" s="14">
        <v>0</v>
      </c>
      <c r="E17" s="14">
        <v>0</v>
      </c>
      <c r="F17" s="14">
        <v>0</v>
      </c>
      <c r="G17" s="13">
        <v>0</v>
      </c>
      <c r="H17" s="14">
        <v>0</v>
      </c>
      <c r="I17" s="14">
        <v>0</v>
      </c>
      <c r="J17" s="14">
        <v>0</v>
      </c>
      <c r="K17" s="14">
        <v>0</v>
      </c>
      <c r="L17" s="13">
        <v>0</v>
      </c>
      <c r="M17" s="14">
        <v>0</v>
      </c>
      <c r="N17" s="14">
        <v>0</v>
      </c>
      <c r="O17" s="14">
        <v>0</v>
      </c>
      <c r="P17" s="14">
        <v>0</v>
      </c>
      <c r="Q17" s="13">
        <v>0</v>
      </c>
      <c r="R17" s="14">
        <v>0</v>
      </c>
      <c r="S17" s="14">
        <v>0</v>
      </c>
      <c r="T17" s="14">
        <v>0</v>
      </c>
      <c r="U17" s="14">
        <v>0</v>
      </c>
      <c r="V17" s="13">
        <v>0</v>
      </c>
      <c r="W17" s="2">
        <f t="shared" si="0"/>
        <v>0</v>
      </c>
      <c r="X17" s="2">
        <f t="shared" si="1"/>
        <v>0</v>
      </c>
      <c r="Y17" s="2">
        <f t="shared" si="2"/>
        <v>0</v>
      </c>
      <c r="Z17" s="2">
        <f t="shared" si="3"/>
        <v>0</v>
      </c>
      <c r="AA17" s="2">
        <f t="shared" si="4"/>
        <v>0</v>
      </c>
      <c r="AB17" s="1"/>
    </row>
    <row r="18" spans="1:28" x14ac:dyDescent="0.3">
      <c r="A18" s="3">
        <v>150</v>
      </c>
      <c r="B18" s="4" t="s">
        <v>15</v>
      </c>
      <c r="C18" s="14">
        <v>0</v>
      </c>
      <c r="D18" s="14">
        <v>0</v>
      </c>
      <c r="E18" s="14">
        <v>0</v>
      </c>
      <c r="F18" s="14">
        <v>0</v>
      </c>
      <c r="G18" s="13">
        <v>0</v>
      </c>
      <c r="H18" s="14">
        <v>0</v>
      </c>
      <c r="I18" s="14">
        <v>0</v>
      </c>
      <c r="J18" s="14">
        <v>0</v>
      </c>
      <c r="K18" s="14">
        <v>0</v>
      </c>
      <c r="L18" s="13">
        <v>0</v>
      </c>
      <c r="M18" s="14">
        <v>0</v>
      </c>
      <c r="N18" s="14">
        <v>0</v>
      </c>
      <c r="O18" s="14">
        <v>0</v>
      </c>
      <c r="P18" s="14">
        <v>0</v>
      </c>
      <c r="Q18" s="13">
        <v>0</v>
      </c>
      <c r="R18" s="14">
        <v>0</v>
      </c>
      <c r="S18" s="14">
        <v>0</v>
      </c>
      <c r="T18" s="14">
        <v>0</v>
      </c>
      <c r="U18" s="14">
        <v>0</v>
      </c>
      <c r="V18" s="13">
        <v>0</v>
      </c>
      <c r="W18" s="2">
        <f t="shared" si="0"/>
        <v>0</v>
      </c>
      <c r="X18" s="2">
        <f t="shared" si="1"/>
        <v>0</v>
      </c>
      <c r="Y18" s="2">
        <f t="shared" si="2"/>
        <v>0</v>
      </c>
      <c r="Z18" s="2">
        <f t="shared" si="3"/>
        <v>0</v>
      </c>
      <c r="AA18" s="2">
        <f t="shared" si="4"/>
        <v>0</v>
      </c>
      <c r="AB18" s="1"/>
    </row>
    <row r="19" spans="1:28" x14ac:dyDescent="0.3">
      <c r="A19" s="3">
        <v>159</v>
      </c>
      <c r="B19" s="4" t="s">
        <v>16</v>
      </c>
      <c r="C19" s="14">
        <v>0</v>
      </c>
      <c r="D19" s="14">
        <v>0</v>
      </c>
      <c r="E19" s="14">
        <v>0</v>
      </c>
      <c r="F19" s="14">
        <v>0</v>
      </c>
      <c r="G19" s="13">
        <v>0</v>
      </c>
      <c r="H19" s="14">
        <v>0</v>
      </c>
      <c r="I19" s="14">
        <v>0</v>
      </c>
      <c r="J19" s="14">
        <v>0</v>
      </c>
      <c r="K19" s="14">
        <v>0</v>
      </c>
      <c r="L19" s="13">
        <v>0</v>
      </c>
      <c r="M19" s="14">
        <v>0</v>
      </c>
      <c r="N19" s="14">
        <v>0</v>
      </c>
      <c r="O19" s="14">
        <v>0</v>
      </c>
      <c r="P19" s="14">
        <v>0</v>
      </c>
      <c r="Q19" s="13">
        <v>0</v>
      </c>
      <c r="R19" s="14">
        <v>0</v>
      </c>
      <c r="S19" s="14">
        <v>0</v>
      </c>
      <c r="T19" s="14">
        <v>0</v>
      </c>
      <c r="U19" s="14">
        <v>0</v>
      </c>
      <c r="V19" s="13">
        <v>0</v>
      </c>
      <c r="W19" s="2">
        <f t="shared" si="0"/>
        <v>0</v>
      </c>
      <c r="X19" s="2">
        <f t="shared" si="1"/>
        <v>0</v>
      </c>
      <c r="Y19" s="2">
        <f t="shared" si="2"/>
        <v>0</v>
      </c>
      <c r="Z19" s="2">
        <f t="shared" si="3"/>
        <v>0</v>
      </c>
      <c r="AA19" s="2">
        <f t="shared" si="4"/>
        <v>0</v>
      </c>
      <c r="AB19" s="1"/>
    </row>
    <row r="20" spans="1:28" x14ac:dyDescent="0.3">
      <c r="A20" s="3">
        <v>163</v>
      </c>
      <c r="B20" s="4" t="s">
        <v>17</v>
      </c>
      <c r="C20" s="14">
        <v>0</v>
      </c>
      <c r="D20" s="14">
        <v>0</v>
      </c>
      <c r="E20" s="14">
        <v>0</v>
      </c>
      <c r="F20" s="14">
        <v>0</v>
      </c>
      <c r="G20" s="13">
        <v>0</v>
      </c>
      <c r="H20" s="14">
        <v>0</v>
      </c>
      <c r="I20" s="14">
        <v>0</v>
      </c>
      <c r="J20" s="14">
        <v>0</v>
      </c>
      <c r="K20" s="14">
        <v>0</v>
      </c>
      <c r="L20" s="13">
        <v>0</v>
      </c>
      <c r="M20" s="14">
        <v>0</v>
      </c>
      <c r="N20" s="14">
        <v>0</v>
      </c>
      <c r="O20" s="14">
        <v>0</v>
      </c>
      <c r="P20" s="14">
        <v>0</v>
      </c>
      <c r="Q20" s="13">
        <v>0</v>
      </c>
      <c r="R20" s="14">
        <v>0</v>
      </c>
      <c r="S20" s="14">
        <v>0</v>
      </c>
      <c r="T20" s="14">
        <v>0</v>
      </c>
      <c r="U20" s="14">
        <v>0</v>
      </c>
      <c r="V20" s="13">
        <v>0</v>
      </c>
      <c r="W20" s="2">
        <f t="shared" si="0"/>
        <v>0</v>
      </c>
      <c r="X20" s="2">
        <f t="shared" si="1"/>
        <v>0</v>
      </c>
      <c r="Y20" s="2">
        <f t="shared" si="2"/>
        <v>0</v>
      </c>
      <c r="Z20" s="2">
        <f t="shared" si="3"/>
        <v>0</v>
      </c>
      <c r="AA20" s="2">
        <f t="shared" si="4"/>
        <v>0</v>
      </c>
      <c r="AB20" s="1"/>
    </row>
    <row r="21" spans="1:28" x14ac:dyDescent="0.3">
      <c r="A21" s="3">
        <v>173</v>
      </c>
      <c r="B21" s="4" t="s">
        <v>18</v>
      </c>
      <c r="C21" s="14">
        <v>0</v>
      </c>
      <c r="D21" s="14">
        <v>0</v>
      </c>
      <c r="E21" s="14">
        <v>0</v>
      </c>
      <c r="F21" s="14">
        <v>0</v>
      </c>
      <c r="G21" s="13">
        <v>0</v>
      </c>
      <c r="H21" s="14">
        <v>0</v>
      </c>
      <c r="I21" s="14">
        <v>0</v>
      </c>
      <c r="J21" s="14">
        <v>0</v>
      </c>
      <c r="K21" s="14">
        <v>0</v>
      </c>
      <c r="L21" s="13">
        <v>0</v>
      </c>
      <c r="M21" s="14">
        <v>0</v>
      </c>
      <c r="N21" s="14">
        <v>0</v>
      </c>
      <c r="O21" s="14">
        <v>0</v>
      </c>
      <c r="P21" s="14">
        <v>0</v>
      </c>
      <c r="Q21" s="13">
        <v>0</v>
      </c>
      <c r="R21" s="14">
        <v>0</v>
      </c>
      <c r="S21" s="14">
        <v>0</v>
      </c>
      <c r="T21" s="14">
        <v>0</v>
      </c>
      <c r="U21" s="14">
        <v>0</v>
      </c>
      <c r="V21" s="13">
        <v>0</v>
      </c>
      <c r="W21" s="2">
        <f t="shared" si="0"/>
        <v>0</v>
      </c>
      <c r="X21" s="2">
        <f t="shared" si="1"/>
        <v>0</v>
      </c>
      <c r="Y21" s="2">
        <f t="shared" si="2"/>
        <v>0</v>
      </c>
      <c r="Z21" s="2">
        <f t="shared" si="3"/>
        <v>0</v>
      </c>
      <c r="AA21" s="2">
        <f t="shared" si="4"/>
        <v>0</v>
      </c>
      <c r="AB21" s="1"/>
    </row>
    <row r="22" spans="1:28" x14ac:dyDescent="0.3">
      <c r="A22" s="3">
        <v>202</v>
      </c>
      <c r="B22" s="4" t="s">
        <v>19</v>
      </c>
      <c r="C22" s="14">
        <v>0</v>
      </c>
      <c r="D22" s="14">
        <v>0</v>
      </c>
      <c r="E22" s="14">
        <v>0</v>
      </c>
      <c r="F22" s="14">
        <v>0</v>
      </c>
      <c r="G22" s="13">
        <v>0</v>
      </c>
      <c r="H22" s="14">
        <v>0</v>
      </c>
      <c r="I22" s="14">
        <v>0</v>
      </c>
      <c r="J22" s="14">
        <v>0</v>
      </c>
      <c r="K22" s="14">
        <v>0</v>
      </c>
      <c r="L22" s="13">
        <v>0</v>
      </c>
      <c r="M22" s="14">
        <v>0</v>
      </c>
      <c r="N22" s="14">
        <v>0</v>
      </c>
      <c r="O22" s="14">
        <v>0</v>
      </c>
      <c r="P22" s="14">
        <v>0</v>
      </c>
      <c r="Q22" s="13">
        <v>0</v>
      </c>
      <c r="R22" s="14">
        <v>0</v>
      </c>
      <c r="S22" s="14">
        <v>0</v>
      </c>
      <c r="T22" s="14">
        <v>0</v>
      </c>
      <c r="U22" s="14">
        <v>0</v>
      </c>
      <c r="V22" s="13">
        <v>0</v>
      </c>
      <c r="W22" s="2">
        <f t="shared" si="0"/>
        <v>0</v>
      </c>
      <c r="X22" s="2">
        <f t="shared" si="1"/>
        <v>0</v>
      </c>
      <c r="Y22" s="2">
        <f t="shared" si="2"/>
        <v>0</v>
      </c>
      <c r="Z22" s="2">
        <f t="shared" si="3"/>
        <v>0</v>
      </c>
      <c r="AA22" s="2">
        <f t="shared" si="4"/>
        <v>0</v>
      </c>
      <c r="AB22" s="1"/>
    </row>
    <row r="23" spans="1:28" x14ac:dyDescent="0.3">
      <c r="A23" s="3">
        <v>203</v>
      </c>
      <c r="B23" s="4" t="s">
        <v>20</v>
      </c>
      <c r="C23" s="14">
        <v>0</v>
      </c>
      <c r="D23" s="14">
        <v>0</v>
      </c>
      <c r="E23" s="14">
        <v>0</v>
      </c>
      <c r="F23" s="14">
        <v>0</v>
      </c>
      <c r="G23" s="13">
        <v>0</v>
      </c>
      <c r="H23" s="14">
        <v>0</v>
      </c>
      <c r="I23" s="14">
        <v>0</v>
      </c>
      <c r="J23" s="14">
        <v>0</v>
      </c>
      <c r="K23" s="14">
        <v>0</v>
      </c>
      <c r="L23" s="13">
        <v>0</v>
      </c>
      <c r="M23" s="14">
        <v>0</v>
      </c>
      <c r="N23" s="14">
        <v>0</v>
      </c>
      <c r="O23" s="14">
        <v>0</v>
      </c>
      <c r="P23" s="14">
        <v>0</v>
      </c>
      <c r="Q23" s="13">
        <v>0</v>
      </c>
      <c r="R23" s="14">
        <v>0</v>
      </c>
      <c r="S23" s="14">
        <v>0</v>
      </c>
      <c r="T23" s="14">
        <v>0</v>
      </c>
      <c r="U23" s="14">
        <v>0</v>
      </c>
      <c r="V23" s="13">
        <v>0</v>
      </c>
      <c r="W23" s="2">
        <f t="shared" si="0"/>
        <v>0</v>
      </c>
      <c r="X23" s="2">
        <f t="shared" si="1"/>
        <v>0</v>
      </c>
      <c r="Y23" s="2">
        <f t="shared" si="2"/>
        <v>0</v>
      </c>
      <c r="Z23" s="2">
        <f t="shared" si="3"/>
        <v>0</v>
      </c>
      <c r="AA23" s="2">
        <f t="shared" si="4"/>
        <v>0</v>
      </c>
      <c r="AB23" s="1"/>
    </row>
    <row r="24" spans="1:28" x14ac:dyDescent="0.3">
      <c r="A24" s="3">
        <v>208</v>
      </c>
      <c r="B24" s="4" t="s">
        <v>21</v>
      </c>
      <c r="C24" s="14">
        <v>0</v>
      </c>
      <c r="D24" s="14">
        <v>0</v>
      </c>
      <c r="E24" s="14">
        <v>0</v>
      </c>
      <c r="F24" s="14">
        <v>0</v>
      </c>
      <c r="G24" s="13">
        <v>0</v>
      </c>
      <c r="H24" s="14">
        <v>0</v>
      </c>
      <c r="I24" s="14">
        <v>0</v>
      </c>
      <c r="J24" s="14">
        <v>0</v>
      </c>
      <c r="K24" s="14">
        <v>0</v>
      </c>
      <c r="L24" s="13">
        <v>0</v>
      </c>
      <c r="M24" s="14">
        <v>0</v>
      </c>
      <c r="N24" s="14">
        <v>0</v>
      </c>
      <c r="O24" s="14">
        <v>0</v>
      </c>
      <c r="P24" s="14">
        <v>0</v>
      </c>
      <c r="Q24" s="13">
        <v>0</v>
      </c>
      <c r="R24" s="14">
        <v>0</v>
      </c>
      <c r="S24" s="14">
        <v>0</v>
      </c>
      <c r="T24" s="14">
        <v>0</v>
      </c>
      <c r="U24" s="14">
        <v>0</v>
      </c>
      <c r="V24" s="13">
        <v>0</v>
      </c>
      <c r="W24" s="2">
        <f t="shared" si="0"/>
        <v>0</v>
      </c>
      <c r="X24" s="2">
        <f t="shared" si="1"/>
        <v>0</v>
      </c>
      <c r="Y24" s="2">
        <f t="shared" si="2"/>
        <v>0</v>
      </c>
      <c r="Z24" s="2">
        <f t="shared" si="3"/>
        <v>0</v>
      </c>
      <c r="AA24" s="2">
        <f t="shared" si="4"/>
        <v>0</v>
      </c>
      <c r="AB24" s="1"/>
    </row>
    <row r="25" spans="1:28" x14ac:dyDescent="0.3">
      <c r="A25" s="3">
        <v>218</v>
      </c>
      <c r="B25" s="4" t="s">
        <v>22</v>
      </c>
      <c r="C25" s="14">
        <v>0</v>
      </c>
      <c r="D25" s="14">
        <v>0</v>
      </c>
      <c r="E25" s="14">
        <v>0</v>
      </c>
      <c r="F25" s="14">
        <v>0</v>
      </c>
      <c r="G25" s="13">
        <v>0</v>
      </c>
      <c r="H25" s="14">
        <v>0</v>
      </c>
      <c r="I25" s="14">
        <v>0</v>
      </c>
      <c r="J25" s="14">
        <v>0</v>
      </c>
      <c r="K25" s="14">
        <v>0</v>
      </c>
      <c r="L25" s="13">
        <v>0</v>
      </c>
      <c r="M25" s="14">
        <v>0</v>
      </c>
      <c r="N25" s="14">
        <v>0</v>
      </c>
      <c r="O25" s="14">
        <v>0</v>
      </c>
      <c r="P25" s="14">
        <v>0</v>
      </c>
      <c r="Q25" s="13">
        <v>0</v>
      </c>
      <c r="R25" s="14">
        <v>0</v>
      </c>
      <c r="S25" s="14">
        <v>0</v>
      </c>
      <c r="T25" s="14">
        <v>0</v>
      </c>
      <c r="U25" s="14">
        <v>0</v>
      </c>
      <c r="V25" s="13">
        <v>0</v>
      </c>
      <c r="W25" s="2">
        <f t="shared" si="0"/>
        <v>0</v>
      </c>
      <c r="X25" s="2">
        <f t="shared" si="1"/>
        <v>0</v>
      </c>
      <c r="Y25" s="2">
        <f t="shared" si="2"/>
        <v>0</v>
      </c>
      <c r="Z25" s="2">
        <f t="shared" si="3"/>
        <v>0</v>
      </c>
      <c r="AA25" s="2">
        <f t="shared" si="4"/>
        <v>0</v>
      </c>
      <c r="AB25" s="1"/>
    </row>
    <row r="26" spans="1:28" x14ac:dyDescent="0.3">
      <c r="A26" s="3">
        <v>225</v>
      </c>
      <c r="B26" s="4" t="s">
        <v>23</v>
      </c>
      <c r="C26" s="14">
        <v>0</v>
      </c>
      <c r="D26" s="14">
        <v>0</v>
      </c>
      <c r="E26" s="14">
        <v>0</v>
      </c>
      <c r="F26" s="14">
        <v>0</v>
      </c>
      <c r="G26" s="13">
        <v>0</v>
      </c>
      <c r="H26" s="14">
        <v>0</v>
      </c>
      <c r="I26" s="14">
        <v>0</v>
      </c>
      <c r="J26" s="14">
        <v>0</v>
      </c>
      <c r="K26" s="14">
        <v>0</v>
      </c>
      <c r="L26" s="13">
        <v>0</v>
      </c>
      <c r="M26" s="14">
        <v>0</v>
      </c>
      <c r="N26" s="14">
        <v>0</v>
      </c>
      <c r="O26" s="14">
        <v>0</v>
      </c>
      <c r="P26" s="14">
        <v>0</v>
      </c>
      <c r="Q26" s="13">
        <v>0</v>
      </c>
      <c r="R26" s="14">
        <v>0</v>
      </c>
      <c r="S26" s="14">
        <v>0</v>
      </c>
      <c r="T26" s="14">
        <v>0</v>
      </c>
      <c r="U26" s="14">
        <v>0</v>
      </c>
      <c r="V26" s="13">
        <v>0</v>
      </c>
      <c r="W26" s="2">
        <f t="shared" si="0"/>
        <v>0</v>
      </c>
      <c r="X26" s="2">
        <f t="shared" si="1"/>
        <v>0</v>
      </c>
      <c r="Y26" s="2">
        <f t="shared" si="2"/>
        <v>0</v>
      </c>
      <c r="Z26" s="2">
        <f t="shared" si="3"/>
        <v>0</v>
      </c>
      <c r="AA26" s="2">
        <f t="shared" si="4"/>
        <v>0</v>
      </c>
      <c r="AB26" s="1"/>
    </row>
    <row r="27" spans="1:28" x14ac:dyDescent="0.3">
      <c r="A27" s="3">
        <v>230</v>
      </c>
      <c r="B27" s="4" t="s">
        <v>24</v>
      </c>
      <c r="C27" s="14">
        <v>0</v>
      </c>
      <c r="D27" s="14">
        <v>0</v>
      </c>
      <c r="E27" s="14">
        <v>0</v>
      </c>
      <c r="F27" s="14">
        <v>0</v>
      </c>
      <c r="G27" s="13">
        <v>0</v>
      </c>
      <c r="H27" s="14">
        <v>0</v>
      </c>
      <c r="I27" s="14">
        <v>0</v>
      </c>
      <c r="J27" s="14">
        <v>0</v>
      </c>
      <c r="K27" s="14">
        <v>0</v>
      </c>
      <c r="L27" s="13">
        <v>0</v>
      </c>
      <c r="M27" s="14">
        <v>0</v>
      </c>
      <c r="N27" s="14">
        <v>0</v>
      </c>
      <c r="O27" s="14">
        <v>0</v>
      </c>
      <c r="P27" s="14">
        <v>0</v>
      </c>
      <c r="Q27" s="13">
        <v>0</v>
      </c>
      <c r="R27" s="14">
        <v>0</v>
      </c>
      <c r="S27" s="14">
        <v>0</v>
      </c>
      <c r="T27" s="14">
        <v>0</v>
      </c>
      <c r="U27" s="14">
        <v>0</v>
      </c>
      <c r="V27" s="13">
        <v>0</v>
      </c>
      <c r="W27" s="2">
        <f t="shared" si="0"/>
        <v>0</v>
      </c>
      <c r="X27" s="2">
        <f t="shared" si="1"/>
        <v>0</v>
      </c>
      <c r="Y27" s="2">
        <f t="shared" si="2"/>
        <v>0</v>
      </c>
      <c r="Z27" s="2">
        <f t="shared" si="3"/>
        <v>0</v>
      </c>
      <c r="AA27" s="2">
        <f t="shared" si="4"/>
        <v>0</v>
      </c>
      <c r="AB27" s="1"/>
    </row>
    <row r="28" spans="1:28" x14ac:dyDescent="0.3">
      <c r="A28" s="3">
        <v>286</v>
      </c>
      <c r="B28" s="4" t="s">
        <v>25</v>
      </c>
      <c r="C28" s="14">
        <v>0</v>
      </c>
      <c r="D28" s="14">
        <v>0</v>
      </c>
      <c r="E28" s="14">
        <v>0</v>
      </c>
      <c r="F28" s="14">
        <v>0</v>
      </c>
      <c r="G28" s="13">
        <v>0</v>
      </c>
      <c r="H28" s="14">
        <v>0</v>
      </c>
      <c r="I28" s="14">
        <v>0</v>
      </c>
      <c r="J28" s="14">
        <v>0</v>
      </c>
      <c r="K28" s="14">
        <v>0</v>
      </c>
      <c r="L28" s="13">
        <v>0</v>
      </c>
      <c r="M28" s="14">
        <v>0</v>
      </c>
      <c r="N28" s="14">
        <v>0</v>
      </c>
      <c r="O28" s="14">
        <v>0</v>
      </c>
      <c r="P28" s="14">
        <v>0</v>
      </c>
      <c r="Q28" s="13">
        <v>0</v>
      </c>
      <c r="R28" s="14">
        <v>0</v>
      </c>
      <c r="S28" s="14">
        <v>0</v>
      </c>
      <c r="T28" s="14">
        <v>0</v>
      </c>
      <c r="U28" s="14">
        <v>0</v>
      </c>
      <c r="V28" s="13">
        <v>0</v>
      </c>
      <c r="W28" s="2">
        <f t="shared" si="0"/>
        <v>0</v>
      </c>
      <c r="X28" s="2">
        <f t="shared" si="1"/>
        <v>0</v>
      </c>
      <c r="Y28" s="2">
        <f t="shared" si="2"/>
        <v>0</v>
      </c>
      <c r="Z28" s="2">
        <f t="shared" si="3"/>
        <v>0</v>
      </c>
      <c r="AA28" s="2">
        <f t="shared" si="4"/>
        <v>0</v>
      </c>
      <c r="AB28" s="1"/>
    </row>
    <row r="29" spans="1:28" x14ac:dyDescent="0.3">
      <c r="A29" s="3">
        <v>298</v>
      </c>
      <c r="B29" s="4" t="s">
        <v>26</v>
      </c>
      <c r="C29" s="14">
        <v>0</v>
      </c>
      <c r="D29" s="14">
        <v>0</v>
      </c>
      <c r="E29" s="14">
        <v>0</v>
      </c>
      <c r="F29" s="14">
        <v>0</v>
      </c>
      <c r="G29" s="13">
        <v>0</v>
      </c>
      <c r="H29" s="14">
        <v>0</v>
      </c>
      <c r="I29" s="14">
        <v>0</v>
      </c>
      <c r="J29" s="14">
        <v>0</v>
      </c>
      <c r="K29" s="14">
        <v>0</v>
      </c>
      <c r="L29" s="13">
        <v>0</v>
      </c>
      <c r="M29" s="14">
        <v>0</v>
      </c>
      <c r="N29" s="14">
        <v>0</v>
      </c>
      <c r="O29" s="14">
        <v>0</v>
      </c>
      <c r="P29" s="14">
        <v>0</v>
      </c>
      <c r="Q29" s="13">
        <v>0</v>
      </c>
      <c r="R29" s="14">
        <v>0</v>
      </c>
      <c r="S29" s="14">
        <v>0</v>
      </c>
      <c r="T29" s="14">
        <v>0</v>
      </c>
      <c r="U29" s="14">
        <v>0</v>
      </c>
      <c r="V29" s="13">
        <v>0</v>
      </c>
      <c r="W29" s="2">
        <f t="shared" si="0"/>
        <v>0</v>
      </c>
      <c r="X29" s="2">
        <f t="shared" si="1"/>
        <v>0</v>
      </c>
      <c r="Y29" s="2">
        <f t="shared" si="2"/>
        <v>0</v>
      </c>
      <c r="Z29" s="2">
        <f t="shared" si="3"/>
        <v>0</v>
      </c>
      <c r="AA29" s="2">
        <f t="shared" si="4"/>
        <v>0</v>
      </c>
      <c r="AB29" s="1"/>
    </row>
    <row r="30" spans="1:28" x14ac:dyDescent="0.3">
      <c r="A30" s="3">
        <v>301</v>
      </c>
      <c r="B30" s="4" t="s">
        <v>27</v>
      </c>
      <c r="C30" s="14">
        <v>310.75</v>
      </c>
      <c r="D30" s="14">
        <v>279.25</v>
      </c>
      <c r="E30" s="14">
        <v>119.25</v>
      </c>
      <c r="F30" s="14">
        <v>674.25</v>
      </c>
      <c r="G30" s="13">
        <v>514</v>
      </c>
      <c r="H30" s="14">
        <v>400.75</v>
      </c>
      <c r="I30" s="14">
        <v>295.75</v>
      </c>
      <c r="J30" s="14">
        <v>57.25</v>
      </c>
      <c r="K30" s="14">
        <v>1004.25</v>
      </c>
      <c r="L30" s="13">
        <v>676</v>
      </c>
      <c r="M30" s="14">
        <v>310.75</v>
      </c>
      <c r="N30" s="14">
        <v>279.25</v>
      </c>
      <c r="O30" s="14">
        <v>119.25</v>
      </c>
      <c r="P30" s="14">
        <v>674.25</v>
      </c>
      <c r="Q30" s="13">
        <v>514</v>
      </c>
      <c r="R30" s="14">
        <v>400.75</v>
      </c>
      <c r="S30" s="14">
        <v>294.75</v>
      </c>
      <c r="T30" s="14">
        <v>57.25</v>
      </c>
      <c r="U30" s="14">
        <v>1004.25</v>
      </c>
      <c r="V30" s="13">
        <v>676</v>
      </c>
      <c r="W30" s="2">
        <f t="shared" si="0"/>
        <v>355.75</v>
      </c>
      <c r="X30" s="2">
        <f t="shared" si="1"/>
        <v>287.25</v>
      </c>
      <c r="Y30" s="2">
        <f t="shared" si="2"/>
        <v>88.25</v>
      </c>
      <c r="Z30" s="2">
        <f t="shared" si="3"/>
        <v>839.25</v>
      </c>
      <c r="AA30" s="2">
        <f t="shared" si="4"/>
        <v>595</v>
      </c>
      <c r="AB30" s="1"/>
    </row>
    <row r="31" spans="1:28" x14ac:dyDescent="0.3">
      <c r="A31" s="3">
        <v>306</v>
      </c>
      <c r="B31" s="4" t="s">
        <v>28</v>
      </c>
      <c r="C31" s="14">
        <v>20</v>
      </c>
      <c r="D31" s="14">
        <v>0</v>
      </c>
      <c r="E31" s="14">
        <v>0</v>
      </c>
      <c r="F31" s="14">
        <v>0</v>
      </c>
      <c r="G31" s="13">
        <v>17</v>
      </c>
      <c r="H31" s="14">
        <v>20</v>
      </c>
      <c r="I31" s="14">
        <v>0</v>
      </c>
      <c r="J31" s="14">
        <v>0</v>
      </c>
      <c r="K31" s="14">
        <v>35</v>
      </c>
      <c r="L31" s="13">
        <v>17</v>
      </c>
      <c r="M31" s="14">
        <v>21</v>
      </c>
      <c r="N31" s="14">
        <v>0</v>
      </c>
      <c r="O31" s="14">
        <v>0</v>
      </c>
      <c r="P31" s="14">
        <v>0</v>
      </c>
      <c r="Q31" s="13">
        <v>17</v>
      </c>
      <c r="R31" s="14">
        <v>20</v>
      </c>
      <c r="S31" s="14">
        <v>0</v>
      </c>
      <c r="T31" s="14">
        <v>0</v>
      </c>
      <c r="U31" s="14">
        <v>35</v>
      </c>
      <c r="V31" s="13">
        <v>17</v>
      </c>
      <c r="W31" s="2">
        <f t="shared" si="0"/>
        <v>20.25</v>
      </c>
      <c r="X31" s="2">
        <f t="shared" si="1"/>
        <v>0</v>
      </c>
      <c r="Y31" s="2">
        <f t="shared" si="2"/>
        <v>0</v>
      </c>
      <c r="Z31" s="2">
        <f t="shared" si="3"/>
        <v>17.5</v>
      </c>
      <c r="AA31" s="2">
        <f t="shared" si="4"/>
        <v>17</v>
      </c>
      <c r="AB31" s="1"/>
    </row>
    <row r="32" spans="1:28" x14ac:dyDescent="0.3">
      <c r="A32" s="3">
        <v>307</v>
      </c>
      <c r="B32" s="4" t="s">
        <v>29</v>
      </c>
      <c r="C32" s="14">
        <v>500</v>
      </c>
      <c r="D32" s="14">
        <v>166</v>
      </c>
      <c r="E32" s="14">
        <v>86</v>
      </c>
      <c r="F32" s="14">
        <v>218.25</v>
      </c>
      <c r="G32" s="13">
        <v>119</v>
      </c>
      <c r="H32" s="14">
        <v>572</v>
      </c>
      <c r="I32" s="14">
        <v>105</v>
      </c>
      <c r="J32" s="14">
        <v>175</v>
      </c>
      <c r="K32" s="14">
        <v>411.25</v>
      </c>
      <c r="L32" s="13">
        <v>136</v>
      </c>
      <c r="M32" s="14">
        <v>500</v>
      </c>
      <c r="N32" s="14">
        <v>166</v>
      </c>
      <c r="O32" s="14">
        <v>70</v>
      </c>
      <c r="P32" s="14">
        <v>218.25</v>
      </c>
      <c r="Q32" s="13">
        <v>119</v>
      </c>
      <c r="R32" s="14">
        <v>570</v>
      </c>
      <c r="S32" s="14">
        <v>105</v>
      </c>
      <c r="T32" s="14">
        <v>175</v>
      </c>
      <c r="U32" s="14">
        <v>411.25</v>
      </c>
      <c r="V32" s="13">
        <v>136</v>
      </c>
      <c r="W32" s="2">
        <f t="shared" si="0"/>
        <v>535.5</v>
      </c>
      <c r="X32" s="2">
        <f t="shared" si="1"/>
        <v>135.5</v>
      </c>
      <c r="Y32" s="2">
        <f t="shared" si="2"/>
        <v>126.5</v>
      </c>
      <c r="Z32" s="2">
        <f t="shared" si="3"/>
        <v>314.75</v>
      </c>
      <c r="AA32" s="2">
        <f t="shared" si="4"/>
        <v>127.5</v>
      </c>
      <c r="AB32" s="1"/>
    </row>
    <row r="33" spans="1:28" x14ac:dyDescent="0.3">
      <c r="A33" s="3">
        <v>330</v>
      </c>
      <c r="B33" s="4" t="s">
        <v>30</v>
      </c>
      <c r="C33" s="14">
        <v>0</v>
      </c>
      <c r="D33" s="14">
        <v>0</v>
      </c>
      <c r="E33" s="14">
        <v>23.25</v>
      </c>
      <c r="F33" s="14">
        <v>0</v>
      </c>
      <c r="G33" s="13">
        <v>0</v>
      </c>
      <c r="H33" s="14">
        <v>0</v>
      </c>
      <c r="I33" s="14">
        <v>0</v>
      </c>
      <c r="J33" s="14">
        <v>23.25</v>
      </c>
      <c r="K33" s="14">
        <v>0</v>
      </c>
      <c r="L33" s="13">
        <v>0</v>
      </c>
      <c r="M33" s="14">
        <v>0</v>
      </c>
      <c r="N33" s="14">
        <v>0</v>
      </c>
      <c r="O33" s="14">
        <v>23.25</v>
      </c>
      <c r="P33" s="14">
        <v>0</v>
      </c>
      <c r="Q33" s="13">
        <v>0</v>
      </c>
      <c r="R33" s="14">
        <v>0</v>
      </c>
      <c r="S33" s="14">
        <v>0</v>
      </c>
      <c r="T33" s="14">
        <v>23.25</v>
      </c>
      <c r="U33" s="14">
        <v>0</v>
      </c>
      <c r="V33" s="13">
        <v>0</v>
      </c>
      <c r="W33" s="2">
        <f t="shared" si="0"/>
        <v>0</v>
      </c>
      <c r="X33" s="2">
        <f t="shared" si="1"/>
        <v>0</v>
      </c>
      <c r="Y33" s="2">
        <f t="shared" si="2"/>
        <v>23.25</v>
      </c>
      <c r="Z33" s="2">
        <f t="shared" si="3"/>
        <v>0</v>
      </c>
      <c r="AA33" s="2">
        <f t="shared" si="4"/>
        <v>0</v>
      </c>
      <c r="AB33" s="1"/>
    </row>
    <row r="34" spans="1:28" x14ac:dyDescent="0.3">
      <c r="A34" s="3">
        <v>331</v>
      </c>
      <c r="B34" s="4" t="s">
        <v>31</v>
      </c>
      <c r="C34" s="14">
        <v>0</v>
      </c>
      <c r="D34" s="14">
        <v>7.5</v>
      </c>
      <c r="E34" s="14">
        <v>0</v>
      </c>
      <c r="F34" s="14">
        <v>0</v>
      </c>
      <c r="G34" s="13">
        <v>0</v>
      </c>
      <c r="H34" s="14">
        <v>1.5</v>
      </c>
      <c r="I34" s="14">
        <v>7.5</v>
      </c>
      <c r="J34" s="14">
        <v>0</v>
      </c>
      <c r="K34" s="14">
        <v>0</v>
      </c>
      <c r="L34" s="13">
        <v>0</v>
      </c>
      <c r="M34" s="14">
        <v>0</v>
      </c>
      <c r="N34" s="14">
        <v>7.5</v>
      </c>
      <c r="O34" s="14">
        <v>0</v>
      </c>
      <c r="P34" s="14">
        <v>0</v>
      </c>
      <c r="Q34" s="13">
        <v>0</v>
      </c>
      <c r="R34" s="14">
        <v>1.5</v>
      </c>
      <c r="S34" s="14">
        <v>7.5</v>
      </c>
      <c r="T34" s="14">
        <v>0</v>
      </c>
      <c r="U34" s="14">
        <v>0</v>
      </c>
      <c r="V34" s="13">
        <v>0</v>
      </c>
      <c r="W34" s="2">
        <f t="shared" si="0"/>
        <v>0.75</v>
      </c>
      <c r="X34" s="2">
        <f t="shared" si="1"/>
        <v>7.5</v>
      </c>
      <c r="Y34" s="2">
        <f t="shared" si="2"/>
        <v>0</v>
      </c>
      <c r="Z34" s="2">
        <f t="shared" si="3"/>
        <v>0</v>
      </c>
      <c r="AA34" s="2">
        <f t="shared" si="4"/>
        <v>0</v>
      </c>
      <c r="AB34" s="1"/>
    </row>
    <row r="35" spans="1:28" x14ac:dyDescent="0.3">
      <c r="A35" s="3">
        <v>333</v>
      </c>
      <c r="B35" s="4" t="s">
        <v>206</v>
      </c>
      <c r="C35" s="14">
        <v>0</v>
      </c>
      <c r="D35" s="14">
        <v>5</v>
      </c>
      <c r="E35" s="14">
        <v>0</v>
      </c>
      <c r="F35" s="14">
        <v>0</v>
      </c>
      <c r="G35" s="13">
        <v>0</v>
      </c>
      <c r="H35" s="14">
        <v>0</v>
      </c>
      <c r="I35" s="14">
        <v>5</v>
      </c>
      <c r="J35" s="14">
        <v>0</v>
      </c>
      <c r="K35" s="14">
        <v>0</v>
      </c>
      <c r="L35" s="13">
        <v>0</v>
      </c>
      <c r="M35" s="14">
        <v>0</v>
      </c>
      <c r="N35" s="14">
        <v>5</v>
      </c>
      <c r="O35" s="14">
        <v>0</v>
      </c>
      <c r="P35" s="14">
        <v>0</v>
      </c>
      <c r="Q35" s="13">
        <v>0</v>
      </c>
      <c r="R35" s="14">
        <v>0</v>
      </c>
      <c r="S35" s="14">
        <v>5</v>
      </c>
      <c r="T35" s="14">
        <v>0</v>
      </c>
      <c r="U35" s="14">
        <v>0</v>
      </c>
      <c r="V35" s="13">
        <v>0</v>
      </c>
      <c r="W35" s="2">
        <f t="shared" si="0"/>
        <v>0</v>
      </c>
      <c r="X35" s="2">
        <f t="shared" si="1"/>
        <v>5</v>
      </c>
      <c r="Y35" s="2">
        <f t="shared" si="2"/>
        <v>0</v>
      </c>
      <c r="Z35" s="2">
        <f t="shared" si="3"/>
        <v>0</v>
      </c>
      <c r="AA35" s="2">
        <f t="shared" si="4"/>
        <v>0</v>
      </c>
      <c r="AB35" s="1"/>
    </row>
    <row r="36" spans="1:28" x14ac:dyDescent="0.3">
      <c r="A36" s="3">
        <v>334</v>
      </c>
      <c r="B36" s="4" t="s">
        <v>32</v>
      </c>
      <c r="C36" s="14">
        <v>0</v>
      </c>
      <c r="D36" s="14">
        <v>12.5</v>
      </c>
      <c r="E36" s="14">
        <v>0</v>
      </c>
      <c r="F36" s="14">
        <v>0</v>
      </c>
      <c r="G36" s="13">
        <v>0</v>
      </c>
      <c r="H36" s="14">
        <v>0</v>
      </c>
      <c r="I36" s="14">
        <v>17.5</v>
      </c>
      <c r="J36" s="14">
        <v>14</v>
      </c>
      <c r="K36" s="14">
        <v>32.5</v>
      </c>
      <c r="L36" s="13">
        <v>0</v>
      </c>
      <c r="M36" s="14">
        <v>0</v>
      </c>
      <c r="N36" s="14">
        <v>12.5</v>
      </c>
      <c r="O36" s="14">
        <v>0</v>
      </c>
      <c r="P36" s="14">
        <v>0</v>
      </c>
      <c r="Q36" s="13">
        <v>0</v>
      </c>
      <c r="R36" s="14">
        <v>0</v>
      </c>
      <c r="S36" s="14">
        <v>17.5</v>
      </c>
      <c r="T36" s="14">
        <v>14</v>
      </c>
      <c r="U36" s="14">
        <v>32.5</v>
      </c>
      <c r="V36" s="13">
        <v>0</v>
      </c>
      <c r="W36" s="2">
        <f t="shared" si="0"/>
        <v>0</v>
      </c>
      <c r="X36" s="2">
        <f t="shared" si="1"/>
        <v>15</v>
      </c>
      <c r="Y36" s="2">
        <f t="shared" si="2"/>
        <v>7</v>
      </c>
      <c r="Z36" s="2">
        <f t="shared" si="3"/>
        <v>16.25</v>
      </c>
      <c r="AA36" s="2">
        <f t="shared" si="4"/>
        <v>0</v>
      </c>
      <c r="AB36" s="1"/>
    </row>
    <row r="37" spans="1:28" x14ac:dyDescent="0.3">
      <c r="A37" s="3">
        <v>342</v>
      </c>
      <c r="B37" s="4" t="s">
        <v>33</v>
      </c>
      <c r="C37" s="14">
        <v>0</v>
      </c>
      <c r="D37" s="14">
        <v>3</v>
      </c>
      <c r="E37" s="14">
        <v>0</v>
      </c>
      <c r="F37" s="14">
        <v>0</v>
      </c>
      <c r="G37" s="13">
        <v>0</v>
      </c>
      <c r="H37" s="14">
        <v>0</v>
      </c>
      <c r="I37" s="14">
        <v>6.5</v>
      </c>
      <c r="J37" s="14">
        <v>0</v>
      </c>
      <c r="K37" s="14">
        <v>0</v>
      </c>
      <c r="L37" s="13">
        <v>0</v>
      </c>
      <c r="M37" s="14">
        <v>0</v>
      </c>
      <c r="N37" s="14">
        <v>3</v>
      </c>
      <c r="O37" s="14">
        <v>0</v>
      </c>
      <c r="P37" s="14">
        <v>0</v>
      </c>
      <c r="Q37" s="13">
        <v>0</v>
      </c>
      <c r="R37" s="14">
        <v>0</v>
      </c>
      <c r="S37" s="14">
        <v>6.5</v>
      </c>
      <c r="T37" s="14">
        <v>0</v>
      </c>
      <c r="U37" s="14">
        <v>0</v>
      </c>
      <c r="V37" s="13">
        <v>0</v>
      </c>
      <c r="W37" s="2">
        <f t="shared" si="0"/>
        <v>0</v>
      </c>
      <c r="X37" s="2">
        <f t="shared" si="1"/>
        <v>4.75</v>
      </c>
      <c r="Y37" s="2">
        <f t="shared" si="2"/>
        <v>0</v>
      </c>
      <c r="Z37" s="2">
        <f t="shared" si="3"/>
        <v>0</v>
      </c>
      <c r="AA37" s="2">
        <f t="shared" si="4"/>
        <v>0</v>
      </c>
      <c r="AB37" s="1"/>
    </row>
    <row r="38" spans="1:28" x14ac:dyDescent="0.3">
      <c r="A38" s="3">
        <v>349</v>
      </c>
      <c r="B38" s="4" t="s">
        <v>207</v>
      </c>
      <c r="C38" s="14">
        <v>0</v>
      </c>
      <c r="D38" s="14">
        <v>35</v>
      </c>
      <c r="E38" s="14">
        <v>0</v>
      </c>
      <c r="F38" s="14">
        <v>0</v>
      </c>
      <c r="G38" s="13">
        <v>0</v>
      </c>
      <c r="H38" s="14">
        <v>0</v>
      </c>
      <c r="I38" s="14">
        <v>35</v>
      </c>
      <c r="J38" s="14">
        <v>0</v>
      </c>
      <c r="K38" s="14">
        <v>0</v>
      </c>
      <c r="L38" s="13">
        <v>0</v>
      </c>
      <c r="M38" s="14">
        <v>0</v>
      </c>
      <c r="N38" s="14">
        <v>35</v>
      </c>
      <c r="O38" s="14">
        <v>0</v>
      </c>
      <c r="P38" s="14">
        <v>0</v>
      </c>
      <c r="Q38" s="13">
        <v>0</v>
      </c>
      <c r="R38" s="14">
        <v>0</v>
      </c>
      <c r="S38" s="14">
        <v>35</v>
      </c>
      <c r="T38" s="14">
        <v>0</v>
      </c>
      <c r="U38" s="14">
        <v>0</v>
      </c>
      <c r="V38" s="13">
        <v>0</v>
      </c>
      <c r="W38" s="2">
        <f t="shared" si="0"/>
        <v>0</v>
      </c>
      <c r="X38" s="2">
        <f t="shared" si="1"/>
        <v>35</v>
      </c>
      <c r="Y38" s="2">
        <f t="shared" si="2"/>
        <v>0</v>
      </c>
      <c r="Z38" s="2">
        <f t="shared" si="3"/>
        <v>0</v>
      </c>
      <c r="AA38" s="2">
        <f t="shared" si="4"/>
        <v>0</v>
      </c>
      <c r="AB38" s="1"/>
    </row>
    <row r="39" spans="1:28" x14ac:dyDescent="0.3">
      <c r="A39" s="3">
        <v>352</v>
      </c>
      <c r="B39" s="4" t="s">
        <v>34</v>
      </c>
      <c r="C39" s="14">
        <v>182</v>
      </c>
      <c r="D39" s="14">
        <v>198.75</v>
      </c>
      <c r="E39" s="14">
        <v>612</v>
      </c>
      <c r="F39" s="14">
        <v>50</v>
      </c>
      <c r="G39" s="13">
        <v>65</v>
      </c>
      <c r="H39" s="14">
        <v>182</v>
      </c>
      <c r="I39" s="14">
        <v>200.75</v>
      </c>
      <c r="J39" s="14">
        <v>613</v>
      </c>
      <c r="K39" s="14">
        <v>50</v>
      </c>
      <c r="L39" s="13">
        <v>65</v>
      </c>
      <c r="M39" s="14">
        <v>182</v>
      </c>
      <c r="N39" s="14">
        <v>198.75</v>
      </c>
      <c r="O39" s="14">
        <v>612</v>
      </c>
      <c r="P39" s="14">
        <v>50</v>
      </c>
      <c r="Q39" s="13">
        <v>65</v>
      </c>
      <c r="R39" s="14">
        <v>182</v>
      </c>
      <c r="S39" s="14">
        <v>198.75</v>
      </c>
      <c r="T39" s="14">
        <v>612</v>
      </c>
      <c r="U39" s="14">
        <v>50</v>
      </c>
      <c r="V39" s="13">
        <v>65</v>
      </c>
      <c r="W39" s="2">
        <f t="shared" si="0"/>
        <v>182</v>
      </c>
      <c r="X39" s="2">
        <f t="shared" si="1"/>
        <v>199.25</v>
      </c>
      <c r="Y39" s="2">
        <f t="shared" si="2"/>
        <v>612.25</v>
      </c>
      <c r="Z39" s="2">
        <f t="shared" si="3"/>
        <v>50</v>
      </c>
      <c r="AA39" s="2">
        <f t="shared" si="4"/>
        <v>65</v>
      </c>
      <c r="AB39" s="1"/>
    </row>
    <row r="40" spans="1:28" x14ac:dyDescent="0.3">
      <c r="A40" s="3">
        <v>353</v>
      </c>
      <c r="B40" s="4" t="s">
        <v>35</v>
      </c>
      <c r="C40" s="14">
        <v>0</v>
      </c>
      <c r="D40" s="14">
        <v>0</v>
      </c>
      <c r="E40" s="14">
        <v>0</v>
      </c>
      <c r="F40" s="14">
        <v>0</v>
      </c>
      <c r="G40" s="13">
        <v>0</v>
      </c>
      <c r="H40" s="14">
        <v>0</v>
      </c>
      <c r="I40" s="14">
        <v>0</v>
      </c>
      <c r="J40" s="14">
        <v>0</v>
      </c>
      <c r="K40" s="14">
        <v>0</v>
      </c>
      <c r="L40" s="13">
        <v>1</v>
      </c>
      <c r="M40" s="14">
        <v>0</v>
      </c>
      <c r="N40" s="14">
        <v>0</v>
      </c>
      <c r="O40" s="14">
        <v>0</v>
      </c>
      <c r="P40" s="14">
        <v>0</v>
      </c>
      <c r="Q40" s="13">
        <v>0</v>
      </c>
      <c r="R40" s="14">
        <v>0</v>
      </c>
      <c r="S40" s="14">
        <v>0</v>
      </c>
      <c r="T40" s="14">
        <v>0</v>
      </c>
      <c r="U40" s="14">
        <v>0</v>
      </c>
      <c r="V40" s="13">
        <v>0</v>
      </c>
      <c r="W40" s="2">
        <f t="shared" si="0"/>
        <v>0</v>
      </c>
      <c r="X40" s="2">
        <f t="shared" si="1"/>
        <v>0</v>
      </c>
      <c r="Y40" s="2">
        <f t="shared" si="2"/>
        <v>0</v>
      </c>
      <c r="Z40" s="2">
        <f t="shared" si="3"/>
        <v>0</v>
      </c>
      <c r="AA40" s="2">
        <f t="shared" si="4"/>
        <v>0.25</v>
      </c>
      <c r="AB40" s="1"/>
    </row>
    <row r="41" spans="1:28" x14ac:dyDescent="0.3">
      <c r="A41" s="3">
        <v>358</v>
      </c>
      <c r="B41" s="4" t="s">
        <v>160</v>
      </c>
      <c r="C41" s="14">
        <v>0</v>
      </c>
      <c r="D41" s="14">
        <v>0.5</v>
      </c>
      <c r="E41" s="14">
        <v>0.25</v>
      </c>
      <c r="F41" s="14">
        <v>0</v>
      </c>
      <c r="G41" s="13">
        <v>0</v>
      </c>
      <c r="H41" s="14">
        <v>0</v>
      </c>
      <c r="I41" s="14">
        <v>0.5</v>
      </c>
      <c r="J41" s="14">
        <v>0.25</v>
      </c>
      <c r="K41" s="14">
        <v>0</v>
      </c>
      <c r="L41" s="13">
        <v>0</v>
      </c>
      <c r="M41" s="14">
        <v>0</v>
      </c>
      <c r="N41" s="14">
        <v>0.5</v>
      </c>
      <c r="O41" s="14">
        <v>0.25</v>
      </c>
      <c r="P41" s="14">
        <v>0</v>
      </c>
      <c r="Q41" s="13">
        <v>0</v>
      </c>
      <c r="R41" s="14">
        <v>0</v>
      </c>
      <c r="S41" s="14">
        <v>0.5</v>
      </c>
      <c r="T41" s="14">
        <v>0.25</v>
      </c>
      <c r="U41" s="14">
        <v>0</v>
      </c>
      <c r="V41" s="13">
        <v>0</v>
      </c>
      <c r="W41" s="2">
        <f t="shared" si="0"/>
        <v>0</v>
      </c>
      <c r="X41" s="2">
        <f t="shared" si="1"/>
        <v>0.5</v>
      </c>
      <c r="Y41" s="2">
        <f t="shared" si="2"/>
        <v>0.25</v>
      </c>
      <c r="Z41" s="2">
        <f t="shared" si="3"/>
        <v>0</v>
      </c>
      <c r="AA41" s="2">
        <f t="shared" si="4"/>
        <v>0</v>
      </c>
      <c r="AB41" s="1"/>
    </row>
    <row r="42" spans="1:28" x14ac:dyDescent="0.3">
      <c r="A42" s="3">
        <v>360</v>
      </c>
      <c r="B42" s="4" t="s">
        <v>36</v>
      </c>
      <c r="C42" s="14">
        <v>0</v>
      </c>
      <c r="D42" s="14">
        <v>0</v>
      </c>
      <c r="E42" s="14">
        <v>6</v>
      </c>
      <c r="F42" s="14">
        <v>0</v>
      </c>
      <c r="G42" s="13">
        <v>0</v>
      </c>
      <c r="H42" s="14">
        <v>0</v>
      </c>
      <c r="I42" s="14">
        <v>0</v>
      </c>
      <c r="J42" s="14">
        <v>6</v>
      </c>
      <c r="K42" s="14">
        <v>0</v>
      </c>
      <c r="L42" s="13">
        <v>0</v>
      </c>
      <c r="M42" s="14">
        <v>0</v>
      </c>
      <c r="N42" s="14">
        <v>0</v>
      </c>
      <c r="O42" s="14">
        <v>6</v>
      </c>
      <c r="P42" s="14">
        <v>0</v>
      </c>
      <c r="Q42" s="13">
        <v>0</v>
      </c>
      <c r="R42" s="14">
        <v>0</v>
      </c>
      <c r="S42" s="14">
        <v>0</v>
      </c>
      <c r="T42" s="14">
        <v>6</v>
      </c>
      <c r="U42" s="14">
        <v>0</v>
      </c>
      <c r="V42" s="13">
        <v>0</v>
      </c>
      <c r="W42" s="2">
        <f t="shared" si="0"/>
        <v>0</v>
      </c>
      <c r="X42" s="2">
        <f t="shared" si="1"/>
        <v>0</v>
      </c>
      <c r="Y42" s="2">
        <f t="shared" si="2"/>
        <v>6</v>
      </c>
      <c r="Z42" s="2">
        <f t="shared" si="3"/>
        <v>0</v>
      </c>
      <c r="AA42" s="2">
        <f t="shared" si="4"/>
        <v>0</v>
      </c>
      <c r="AB42" s="1"/>
    </row>
    <row r="43" spans="1:28" x14ac:dyDescent="0.3">
      <c r="A43" s="3">
        <v>361</v>
      </c>
      <c r="B43" s="4" t="s">
        <v>37</v>
      </c>
      <c r="C43" s="14">
        <v>4</v>
      </c>
      <c r="D43" s="14">
        <v>1</v>
      </c>
      <c r="E43" s="14">
        <v>4</v>
      </c>
      <c r="F43" s="14">
        <v>0</v>
      </c>
      <c r="G43" s="13">
        <v>0</v>
      </c>
      <c r="H43" s="14">
        <v>4</v>
      </c>
      <c r="I43" s="14">
        <v>2</v>
      </c>
      <c r="J43" s="14">
        <v>4</v>
      </c>
      <c r="K43" s="14">
        <v>0</v>
      </c>
      <c r="L43" s="13">
        <v>0</v>
      </c>
      <c r="M43" s="14">
        <v>4</v>
      </c>
      <c r="N43" s="14">
        <v>1</v>
      </c>
      <c r="O43" s="14">
        <v>6</v>
      </c>
      <c r="P43" s="14">
        <v>0</v>
      </c>
      <c r="Q43" s="13">
        <v>0</v>
      </c>
      <c r="R43" s="14">
        <v>4</v>
      </c>
      <c r="S43" s="14">
        <v>2</v>
      </c>
      <c r="T43" s="14">
        <v>4</v>
      </c>
      <c r="U43" s="14">
        <v>0</v>
      </c>
      <c r="V43" s="13">
        <v>0</v>
      </c>
      <c r="W43" s="2">
        <f t="shared" si="0"/>
        <v>4</v>
      </c>
      <c r="X43" s="2">
        <f t="shared" si="1"/>
        <v>1.5</v>
      </c>
      <c r="Y43" s="2">
        <f t="shared" si="2"/>
        <v>4.5</v>
      </c>
      <c r="Z43" s="2">
        <f t="shared" si="3"/>
        <v>0</v>
      </c>
      <c r="AA43" s="2">
        <f t="shared" si="4"/>
        <v>0</v>
      </c>
      <c r="AB43" s="1"/>
    </row>
    <row r="44" spans="1:28" x14ac:dyDescent="0.3">
      <c r="A44" s="3">
        <v>400</v>
      </c>
      <c r="B44" s="4" t="s">
        <v>38</v>
      </c>
      <c r="C44" s="14">
        <v>0</v>
      </c>
      <c r="D44" s="14">
        <v>0</v>
      </c>
      <c r="E44" s="14">
        <v>0</v>
      </c>
      <c r="F44" s="14">
        <v>72</v>
      </c>
      <c r="G44" s="13">
        <v>24.75</v>
      </c>
      <c r="H44" s="14">
        <v>0</v>
      </c>
      <c r="I44" s="14">
        <v>0</v>
      </c>
      <c r="J44" s="14">
        <v>0</v>
      </c>
      <c r="K44" s="14">
        <v>72</v>
      </c>
      <c r="L44" s="13">
        <v>36.75</v>
      </c>
      <c r="M44" s="14">
        <v>0</v>
      </c>
      <c r="N44" s="14">
        <v>0</v>
      </c>
      <c r="O44" s="14">
        <v>0</v>
      </c>
      <c r="P44" s="14">
        <v>72</v>
      </c>
      <c r="Q44" s="13">
        <v>24.75</v>
      </c>
      <c r="R44" s="14">
        <v>0</v>
      </c>
      <c r="S44" s="14">
        <v>0</v>
      </c>
      <c r="T44" s="14">
        <v>0</v>
      </c>
      <c r="U44" s="14">
        <v>72</v>
      </c>
      <c r="V44" s="13">
        <v>36.75</v>
      </c>
      <c r="W44" s="2">
        <f t="shared" si="0"/>
        <v>0</v>
      </c>
      <c r="X44" s="2">
        <f t="shared" si="1"/>
        <v>0</v>
      </c>
      <c r="Y44" s="2">
        <f t="shared" si="2"/>
        <v>0</v>
      </c>
      <c r="Z44" s="2">
        <f t="shared" si="3"/>
        <v>72</v>
      </c>
      <c r="AA44" s="2">
        <f t="shared" si="4"/>
        <v>30.75</v>
      </c>
      <c r="AB44" s="1"/>
    </row>
    <row r="45" spans="1:28" x14ac:dyDescent="0.3">
      <c r="A45" s="3">
        <v>405</v>
      </c>
      <c r="B45" s="4" t="s">
        <v>161</v>
      </c>
      <c r="C45" s="14">
        <v>0</v>
      </c>
      <c r="D45" s="14">
        <v>0</v>
      </c>
      <c r="E45" s="14">
        <v>0</v>
      </c>
      <c r="F45" s="14">
        <v>0</v>
      </c>
      <c r="G45" s="13">
        <v>0</v>
      </c>
      <c r="H45" s="14">
        <v>0</v>
      </c>
      <c r="I45" s="14">
        <v>0</v>
      </c>
      <c r="J45" s="14">
        <v>0</v>
      </c>
      <c r="K45" s="14">
        <v>0</v>
      </c>
      <c r="L45" s="13">
        <v>0</v>
      </c>
      <c r="M45" s="14">
        <v>0</v>
      </c>
      <c r="N45" s="14">
        <v>0</v>
      </c>
      <c r="O45" s="14">
        <v>0</v>
      </c>
      <c r="P45" s="14">
        <v>0</v>
      </c>
      <c r="Q45" s="13">
        <v>0</v>
      </c>
      <c r="R45" s="14">
        <v>0</v>
      </c>
      <c r="S45" s="14">
        <v>0</v>
      </c>
      <c r="T45" s="14">
        <v>0</v>
      </c>
      <c r="U45" s="14">
        <v>0</v>
      </c>
      <c r="V45" s="13">
        <v>0</v>
      </c>
      <c r="W45" s="2">
        <f t="shared" si="0"/>
        <v>0</v>
      </c>
      <c r="X45" s="2">
        <f t="shared" si="1"/>
        <v>0</v>
      </c>
      <c r="Y45" s="2">
        <f t="shared" si="2"/>
        <v>0</v>
      </c>
      <c r="Z45" s="2">
        <f t="shared" si="3"/>
        <v>0</v>
      </c>
      <c r="AA45" s="2">
        <f t="shared" si="4"/>
        <v>0</v>
      </c>
      <c r="AB45" s="1"/>
    </row>
    <row r="46" spans="1:28" x14ac:dyDescent="0.3">
      <c r="A46" s="3">
        <v>406</v>
      </c>
      <c r="B46" s="4" t="s">
        <v>39</v>
      </c>
      <c r="C46" s="14">
        <v>0</v>
      </c>
      <c r="D46" s="14">
        <v>0</v>
      </c>
      <c r="E46" s="14">
        <v>0</v>
      </c>
      <c r="F46" s="14">
        <v>0</v>
      </c>
      <c r="G46" s="13">
        <v>0</v>
      </c>
      <c r="H46" s="14">
        <v>0</v>
      </c>
      <c r="I46" s="14">
        <v>0</v>
      </c>
      <c r="J46" s="14">
        <v>0</v>
      </c>
      <c r="K46" s="14">
        <v>0</v>
      </c>
      <c r="L46" s="13">
        <v>0</v>
      </c>
      <c r="M46" s="14">
        <v>0</v>
      </c>
      <c r="N46" s="14">
        <v>0</v>
      </c>
      <c r="O46" s="14">
        <v>0</v>
      </c>
      <c r="P46" s="14">
        <v>0</v>
      </c>
      <c r="Q46" s="13">
        <v>0</v>
      </c>
      <c r="R46" s="14">
        <v>0</v>
      </c>
      <c r="S46" s="14">
        <v>0</v>
      </c>
      <c r="T46" s="14">
        <v>0</v>
      </c>
      <c r="U46" s="14">
        <v>0</v>
      </c>
      <c r="V46" s="13">
        <v>0</v>
      </c>
      <c r="W46" s="2">
        <f t="shared" si="0"/>
        <v>0</v>
      </c>
      <c r="X46" s="2">
        <f t="shared" si="1"/>
        <v>0</v>
      </c>
      <c r="Y46" s="2">
        <f t="shared" si="2"/>
        <v>0</v>
      </c>
      <c r="Z46" s="2">
        <f t="shared" si="3"/>
        <v>0</v>
      </c>
      <c r="AA46" s="2">
        <f t="shared" si="4"/>
        <v>0</v>
      </c>
      <c r="AB46" s="1"/>
    </row>
    <row r="47" spans="1:28" x14ac:dyDescent="0.3">
      <c r="A47" s="3">
        <v>407</v>
      </c>
      <c r="B47" s="4" t="s">
        <v>40</v>
      </c>
      <c r="C47" s="14">
        <v>0</v>
      </c>
      <c r="D47" s="14">
        <v>0</v>
      </c>
      <c r="E47" s="14">
        <v>0</v>
      </c>
      <c r="F47" s="14">
        <v>0</v>
      </c>
      <c r="G47" s="13">
        <v>0</v>
      </c>
      <c r="H47" s="14">
        <v>0</v>
      </c>
      <c r="I47" s="14">
        <v>0</v>
      </c>
      <c r="J47" s="14">
        <v>0</v>
      </c>
      <c r="K47" s="14">
        <v>0</v>
      </c>
      <c r="L47" s="13">
        <v>0</v>
      </c>
      <c r="M47" s="14">
        <v>0</v>
      </c>
      <c r="N47" s="14">
        <v>0</v>
      </c>
      <c r="O47" s="14">
        <v>0</v>
      </c>
      <c r="P47" s="14">
        <v>0</v>
      </c>
      <c r="Q47" s="13">
        <v>0</v>
      </c>
      <c r="R47" s="14">
        <v>0</v>
      </c>
      <c r="S47" s="14">
        <v>0</v>
      </c>
      <c r="T47" s="14">
        <v>0</v>
      </c>
      <c r="U47" s="14">
        <v>0</v>
      </c>
      <c r="V47" s="13">
        <v>0</v>
      </c>
      <c r="W47" s="2">
        <f t="shared" si="0"/>
        <v>0</v>
      </c>
      <c r="X47" s="2">
        <f t="shared" si="1"/>
        <v>0</v>
      </c>
      <c r="Y47" s="2">
        <f t="shared" si="2"/>
        <v>0</v>
      </c>
      <c r="Z47" s="2">
        <f t="shared" si="3"/>
        <v>0</v>
      </c>
      <c r="AA47" s="2">
        <f t="shared" si="4"/>
        <v>0</v>
      </c>
      <c r="AB47" s="1"/>
    </row>
    <row r="48" spans="1:28" x14ac:dyDescent="0.3">
      <c r="A48" s="3">
        <v>408</v>
      </c>
      <c r="B48" s="4" t="s">
        <v>41</v>
      </c>
      <c r="C48" s="14">
        <v>0</v>
      </c>
      <c r="D48" s="14">
        <v>0</v>
      </c>
      <c r="E48" s="14">
        <v>0</v>
      </c>
      <c r="F48" s="14">
        <v>0</v>
      </c>
      <c r="G48" s="13">
        <v>0</v>
      </c>
      <c r="H48" s="14">
        <v>0</v>
      </c>
      <c r="I48" s="14">
        <v>0</v>
      </c>
      <c r="J48" s="14">
        <v>0</v>
      </c>
      <c r="K48" s="14">
        <v>0</v>
      </c>
      <c r="L48" s="13">
        <v>0</v>
      </c>
      <c r="M48" s="14">
        <v>0</v>
      </c>
      <c r="N48" s="14">
        <v>0</v>
      </c>
      <c r="O48" s="14">
        <v>0</v>
      </c>
      <c r="P48" s="14">
        <v>0</v>
      </c>
      <c r="Q48" s="13">
        <v>0</v>
      </c>
      <c r="R48" s="14">
        <v>0</v>
      </c>
      <c r="S48" s="14">
        <v>0</v>
      </c>
      <c r="T48" s="14">
        <v>0</v>
      </c>
      <c r="U48" s="14">
        <v>0</v>
      </c>
      <c r="V48" s="13">
        <v>0</v>
      </c>
      <c r="W48" s="2">
        <f t="shared" si="0"/>
        <v>0</v>
      </c>
      <c r="X48" s="2">
        <f t="shared" si="1"/>
        <v>0</v>
      </c>
      <c r="Y48" s="2">
        <f t="shared" si="2"/>
        <v>0</v>
      </c>
      <c r="Z48" s="2">
        <f t="shared" si="3"/>
        <v>0</v>
      </c>
      <c r="AA48" s="2">
        <f t="shared" si="4"/>
        <v>0</v>
      </c>
      <c r="AB48" s="1"/>
    </row>
    <row r="49" spans="1:28" x14ac:dyDescent="0.3">
      <c r="A49" s="3">
        <v>412</v>
      </c>
      <c r="B49" s="4" t="s">
        <v>42</v>
      </c>
      <c r="C49" s="14">
        <v>0</v>
      </c>
      <c r="D49" s="14">
        <v>0</v>
      </c>
      <c r="E49" s="14">
        <v>0</v>
      </c>
      <c r="F49" s="14">
        <v>0</v>
      </c>
      <c r="G49" s="13">
        <v>0</v>
      </c>
      <c r="H49" s="14">
        <v>0</v>
      </c>
      <c r="I49" s="14">
        <v>0</v>
      </c>
      <c r="J49" s="14">
        <v>0</v>
      </c>
      <c r="K49" s="14">
        <v>0</v>
      </c>
      <c r="L49" s="13">
        <v>0</v>
      </c>
      <c r="M49" s="14">
        <v>0</v>
      </c>
      <c r="N49" s="14">
        <v>0</v>
      </c>
      <c r="O49" s="14">
        <v>0</v>
      </c>
      <c r="P49" s="14">
        <v>0</v>
      </c>
      <c r="Q49" s="13">
        <v>0</v>
      </c>
      <c r="R49" s="14">
        <v>0</v>
      </c>
      <c r="S49" s="14">
        <v>0</v>
      </c>
      <c r="T49" s="14">
        <v>0</v>
      </c>
      <c r="U49" s="14">
        <v>0</v>
      </c>
      <c r="V49" s="13">
        <v>0</v>
      </c>
      <c r="W49" s="2">
        <f t="shared" si="0"/>
        <v>0</v>
      </c>
      <c r="X49" s="2">
        <f t="shared" si="1"/>
        <v>0</v>
      </c>
      <c r="Y49" s="2">
        <f t="shared" si="2"/>
        <v>0</v>
      </c>
      <c r="Z49" s="2">
        <f t="shared" si="3"/>
        <v>0</v>
      </c>
      <c r="AA49" s="2">
        <f t="shared" si="4"/>
        <v>0</v>
      </c>
      <c r="AB49" s="1"/>
    </row>
    <row r="50" spans="1:28" x14ac:dyDescent="0.3">
      <c r="A50" s="3">
        <v>413</v>
      </c>
      <c r="B50" s="4" t="s">
        <v>43</v>
      </c>
      <c r="C50" s="14">
        <v>0</v>
      </c>
      <c r="D50" s="14">
        <v>0</v>
      </c>
      <c r="E50" s="14">
        <v>0</v>
      </c>
      <c r="F50" s="14">
        <v>0</v>
      </c>
      <c r="G50" s="13">
        <v>0</v>
      </c>
      <c r="H50" s="14">
        <v>0</v>
      </c>
      <c r="I50" s="14">
        <v>0</v>
      </c>
      <c r="J50" s="14">
        <v>0</v>
      </c>
      <c r="K50" s="14">
        <v>0</v>
      </c>
      <c r="L50" s="13">
        <v>0</v>
      </c>
      <c r="M50" s="14">
        <v>0</v>
      </c>
      <c r="N50" s="14">
        <v>0</v>
      </c>
      <c r="O50" s="14">
        <v>0</v>
      </c>
      <c r="P50" s="14">
        <v>0</v>
      </c>
      <c r="Q50" s="13">
        <v>0</v>
      </c>
      <c r="R50" s="14">
        <v>0</v>
      </c>
      <c r="S50" s="14">
        <v>0</v>
      </c>
      <c r="T50" s="14">
        <v>0</v>
      </c>
      <c r="U50" s="14">
        <v>0</v>
      </c>
      <c r="V50" s="13">
        <v>0</v>
      </c>
      <c r="W50" s="2">
        <f t="shared" si="0"/>
        <v>0</v>
      </c>
      <c r="X50" s="2">
        <f t="shared" si="1"/>
        <v>0</v>
      </c>
      <c r="Y50" s="2">
        <f t="shared" si="2"/>
        <v>0</v>
      </c>
      <c r="Z50" s="2">
        <f t="shared" si="3"/>
        <v>0</v>
      </c>
      <c r="AA50" s="2">
        <f t="shared" si="4"/>
        <v>0</v>
      </c>
      <c r="AB50" s="1"/>
    </row>
    <row r="51" spans="1:28" x14ac:dyDescent="0.3">
      <c r="A51" s="3">
        <v>414</v>
      </c>
      <c r="B51" s="4" t="s">
        <v>44</v>
      </c>
      <c r="C51" s="14">
        <v>0</v>
      </c>
      <c r="D51" s="14">
        <v>0</v>
      </c>
      <c r="E51" s="14">
        <v>0</v>
      </c>
      <c r="F51" s="14">
        <v>0</v>
      </c>
      <c r="G51" s="13">
        <v>0</v>
      </c>
      <c r="H51" s="14">
        <v>0</v>
      </c>
      <c r="I51" s="14">
        <v>0</v>
      </c>
      <c r="J51" s="14">
        <v>0</v>
      </c>
      <c r="K51" s="14">
        <v>0</v>
      </c>
      <c r="L51" s="13">
        <v>0</v>
      </c>
      <c r="M51" s="14">
        <v>0</v>
      </c>
      <c r="N51" s="14">
        <v>0</v>
      </c>
      <c r="O51" s="14">
        <v>0</v>
      </c>
      <c r="P51" s="14">
        <v>0</v>
      </c>
      <c r="Q51" s="13">
        <v>0</v>
      </c>
      <c r="R51" s="14">
        <v>0</v>
      </c>
      <c r="S51" s="14">
        <v>0</v>
      </c>
      <c r="T51" s="14">
        <v>0</v>
      </c>
      <c r="U51" s="14">
        <v>0</v>
      </c>
      <c r="V51" s="13">
        <v>0</v>
      </c>
      <c r="W51" s="2">
        <f t="shared" si="0"/>
        <v>0</v>
      </c>
      <c r="X51" s="2">
        <f t="shared" si="1"/>
        <v>0</v>
      </c>
      <c r="Y51" s="2">
        <f t="shared" si="2"/>
        <v>0</v>
      </c>
      <c r="Z51" s="2">
        <f t="shared" si="3"/>
        <v>0</v>
      </c>
      <c r="AA51" s="2">
        <f t="shared" si="4"/>
        <v>0</v>
      </c>
      <c r="AB51" s="1"/>
    </row>
    <row r="52" spans="1:28" x14ac:dyDescent="0.3">
      <c r="A52" s="3">
        <v>417</v>
      </c>
      <c r="B52" s="4" t="s">
        <v>45</v>
      </c>
      <c r="C52" s="14">
        <v>0</v>
      </c>
      <c r="D52" s="14">
        <v>0</v>
      </c>
      <c r="E52" s="14">
        <v>0</v>
      </c>
      <c r="F52" s="14">
        <v>0</v>
      </c>
      <c r="G52" s="13">
        <v>0</v>
      </c>
      <c r="H52" s="14">
        <v>0</v>
      </c>
      <c r="I52" s="14">
        <v>0</v>
      </c>
      <c r="J52" s="14">
        <v>0</v>
      </c>
      <c r="K52" s="14">
        <v>0</v>
      </c>
      <c r="L52" s="13">
        <v>0</v>
      </c>
      <c r="M52" s="14">
        <v>0</v>
      </c>
      <c r="N52" s="14">
        <v>0</v>
      </c>
      <c r="O52" s="14">
        <v>0</v>
      </c>
      <c r="P52" s="14">
        <v>0</v>
      </c>
      <c r="Q52" s="13">
        <v>0</v>
      </c>
      <c r="R52" s="14">
        <v>0</v>
      </c>
      <c r="S52" s="14">
        <v>0</v>
      </c>
      <c r="T52" s="14">
        <v>0</v>
      </c>
      <c r="U52" s="14">
        <v>0</v>
      </c>
      <c r="V52" s="13">
        <v>0</v>
      </c>
      <c r="W52" s="2">
        <f t="shared" si="0"/>
        <v>0</v>
      </c>
      <c r="X52" s="2">
        <f t="shared" si="1"/>
        <v>0</v>
      </c>
      <c r="Y52" s="2">
        <f t="shared" si="2"/>
        <v>0</v>
      </c>
      <c r="Z52" s="2">
        <f t="shared" si="3"/>
        <v>0</v>
      </c>
      <c r="AA52" s="2">
        <f t="shared" si="4"/>
        <v>0</v>
      </c>
      <c r="AB52" s="1"/>
    </row>
    <row r="53" spans="1:28" x14ac:dyDescent="0.3">
      <c r="A53" s="3">
        <v>428</v>
      </c>
      <c r="B53" s="4" t="s">
        <v>208</v>
      </c>
      <c r="C53" s="14">
        <v>0</v>
      </c>
      <c r="D53" s="14">
        <v>0</v>
      </c>
      <c r="E53" s="14">
        <v>0</v>
      </c>
      <c r="F53" s="14">
        <v>0</v>
      </c>
      <c r="G53" s="13">
        <v>0</v>
      </c>
      <c r="H53" s="14">
        <v>0</v>
      </c>
      <c r="I53" s="14">
        <v>0</v>
      </c>
      <c r="J53" s="14">
        <v>0</v>
      </c>
      <c r="K53" s="14">
        <v>0</v>
      </c>
      <c r="L53" s="13">
        <v>0</v>
      </c>
      <c r="M53" s="14">
        <v>0</v>
      </c>
      <c r="N53" s="14">
        <v>0</v>
      </c>
      <c r="O53" s="14">
        <v>0</v>
      </c>
      <c r="P53" s="14">
        <v>0</v>
      </c>
      <c r="Q53" s="13">
        <v>0</v>
      </c>
      <c r="R53" s="14">
        <v>0</v>
      </c>
      <c r="S53" s="14">
        <v>0</v>
      </c>
      <c r="T53" s="14">
        <v>0</v>
      </c>
      <c r="U53" s="14">
        <v>0</v>
      </c>
      <c r="V53" s="13">
        <v>0</v>
      </c>
      <c r="W53" s="2">
        <f t="shared" si="0"/>
        <v>0</v>
      </c>
      <c r="X53" s="2">
        <f t="shared" si="1"/>
        <v>0</v>
      </c>
      <c r="Y53" s="2">
        <f t="shared" si="2"/>
        <v>0</v>
      </c>
      <c r="Z53" s="2">
        <f t="shared" si="3"/>
        <v>0</v>
      </c>
      <c r="AA53" s="2">
        <f t="shared" si="4"/>
        <v>0</v>
      </c>
      <c r="AB53" s="1"/>
    </row>
    <row r="54" spans="1:28" x14ac:dyDescent="0.3">
      <c r="A54" s="3">
        <v>439</v>
      </c>
      <c r="B54" s="4" t="s">
        <v>46</v>
      </c>
      <c r="C54" s="14">
        <v>0</v>
      </c>
      <c r="D54" s="14">
        <v>0</v>
      </c>
      <c r="E54" s="14">
        <v>0</v>
      </c>
      <c r="F54" s="14">
        <v>0</v>
      </c>
      <c r="G54" s="13">
        <v>0</v>
      </c>
      <c r="H54" s="14">
        <v>0</v>
      </c>
      <c r="I54" s="14">
        <v>0</v>
      </c>
      <c r="J54" s="14">
        <v>0</v>
      </c>
      <c r="K54" s="14">
        <v>0</v>
      </c>
      <c r="L54" s="13">
        <v>0</v>
      </c>
      <c r="M54" s="14">
        <v>0</v>
      </c>
      <c r="N54" s="14">
        <v>0</v>
      </c>
      <c r="O54" s="14">
        <v>0</v>
      </c>
      <c r="P54" s="14">
        <v>0</v>
      </c>
      <c r="Q54" s="13">
        <v>0</v>
      </c>
      <c r="R54" s="14">
        <v>0</v>
      </c>
      <c r="S54" s="14">
        <v>0</v>
      </c>
      <c r="T54" s="14">
        <v>0</v>
      </c>
      <c r="U54" s="14">
        <v>0</v>
      </c>
      <c r="V54" s="13">
        <v>0</v>
      </c>
      <c r="W54" s="2">
        <f t="shared" si="0"/>
        <v>0</v>
      </c>
      <c r="X54" s="2">
        <f t="shared" si="1"/>
        <v>0</v>
      </c>
      <c r="Y54" s="2">
        <f t="shared" si="2"/>
        <v>0</v>
      </c>
      <c r="Z54" s="2">
        <f t="shared" si="3"/>
        <v>0</v>
      </c>
      <c r="AA54" s="2">
        <f t="shared" si="4"/>
        <v>0</v>
      </c>
      <c r="AB54" s="1"/>
    </row>
    <row r="55" spans="1:28" x14ac:dyDescent="0.3">
      <c r="A55" s="3">
        <v>442</v>
      </c>
      <c r="B55" s="4" t="s">
        <v>209</v>
      </c>
      <c r="C55" s="14">
        <v>0</v>
      </c>
      <c r="D55" s="14">
        <v>0</v>
      </c>
      <c r="E55" s="14">
        <v>0</v>
      </c>
      <c r="F55" s="14">
        <v>0</v>
      </c>
      <c r="G55" s="13">
        <v>0</v>
      </c>
      <c r="H55" s="14">
        <v>0</v>
      </c>
      <c r="I55" s="14">
        <v>0</v>
      </c>
      <c r="J55" s="14">
        <v>0</v>
      </c>
      <c r="K55" s="14">
        <v>0</v>
      </c>
      <c r="L55" s="13">
        <v>0</v>
      </c>
      <c r="M55" s="14">
        <v>0</v>
      </c>
      <c r="N55" s="14">
        <v>0</v>
      </c>
      <c r="O55" s="14">
        <v>0</v>
      </c>
      <c r="P55" s="14">
        <v>0</v>
      </c>
      <c r="Q55" s="13">
        <v>0</v>
      </c>
      <c r="R55" s="14">
        <v>0</v>
      </c>
      <c r="S55" s="14">
        <v>0</v>
      </c>
      <c r="T55" s="14">
        <v>0</v>
      </c>
      <c r="U55" s="14">
        <v>0</v>
      </c>
      <c r="V55" s="13">
        <v>0</v>
      </c>
      <c r="W55" s="2">
        <f t="shared" si="0"/>
        <v>0</v>
      </c>
      <c r="X55" s="2">
        <f t="shared" si="1"/>
        <v>0</v>
      </c>
      <c r="Y55" s="2">
        <f t="shared" si="2"/>
        <v>0</v>
      </c>
      <c r="Z55" s="2">
        <f t="shared" si="3"/>
        <v>0</v>
      </c>
      <c r="AA55" s="2">
        <f t="shared" si="4"/>
        <v>0</v>
      </c>
      <c r="AB55" s="1"/>
    </row>
    <row r="56" spans="1:28" x14ac:dyDescent="0.3">
      <c r="A56" s="3">
        <v>452</v>
      </c>
      <c r="B56" s="4" t="s">
        <v>47</v>
      </c>
      <c r="C56" s="14">
        <v>0</v>
      </c>
      <c r="D56" s="14">
        <v>0</v>
      </c>
      <c r="E56" s="14">
        <v>0</v>
      </c>
      <c r="F56" s="14">
        <v>0</v>
      </c>
      <c r="G56" s="13">
        <v>0</v>
      </c>
      <c r="H56" s="14">
        <v>0</v>
      </c>
      <c r="I56" s="14">
        <v>0</v>
      </c>
      <c r="J56" s="14">
        <v>0</v>
      </c>
      <c r="K56" s="14">
        <v>0</v>
      </c>
      <c r="L56" s="13">
        <v>0</v>
      </c>
      <c r="M56" s="14">
        <v>0</v>
      </c>
      <c r="N56" s="14">
        <v>0</v>
      </c>
      <c r="O56" s="14">
        <v>0</v>
      </c>
      <c r="P56" s="14">
        <v>0</v>
      </c>
      <c r="Q56" s="13">
        <v>0</v>
      </c>
      <c r="R56" s="14">
        <v>0</v>
      </c>
      <c r="S56" s="14">
        <v>0</v>
      </c>
      <c r="T56" s="14">
        <v>0</v>
      </c>
      <c r="U56" s="14">
        <v>0</v>
      </c>
      <c r="V56" s="13">
        <v>0</v>
      </c>
      <c r="W56" s="2">
        <f t="shared" si="0"/>
        <v>0</v>
      </c>
      <c r="X56" s="2">
        <f t="shared" si="1"/>
        <v>0</v>
      </c>
      <c r="Y56" s="2">
        <f t="shared" si="2"/>
        <v>0</v>
      </c>
      <c r="Z56" s="2">
        <f t="shared" si="3"/>
        <v>0</v>
      </c>
      <c r="AA56" s="2">
        <f t="shared" si="4"/>
        <v>0</v>
      </c>
      <c r="AB56" s="1"/>
    </row>
    <row r="57" spans="1:28" x14ac:dyDescent="0.3">
      <c r="A57" s="3">
        <v>453</v>
      </c>
      <c r="B57" s="4" t="s">
        <v>48</v>
      </c>
      <c r="C57" s="14">
        <v>0</v>
      </c>
      <c r="D57" s="14">
        <v>0</v>
      </c>
      <c r="E57" s="14">
        <v>0</v>
      </c>
      <c r="F57" s="14">
        <v>0</v>
      </c>
      <c r="G57" s="13">
        <v>0</v>
      </c>
      <c r="H57" s="14">
        <v>0</v>
      </c>
      <c r="I57" s="14">
        <v>0</v>
      </c>
      <c r="J57" s="14">
        <v>0</v>
      </c>
      <c r="K57" s="14">
        <v>0</v>
      </c>
      <c r="L57" s="13">
        <v>0</v>
      </c>
      <c r="M57" s="14">
        <v>0</v>
      </c>
      <c r="N57" s="14">
        <v>0</v>
      </c>
      <c r="O57" s="14">
        <v>0</v>
      </c>
      <c r="P57" s="14">
        <v>0</v>
      </c>
      <c r="Q57" s="13">
        <v>0</v>
      </c>
      <c r="R57" s="14">
        <v>0</v>
      </c>
      <c r="S57" s="14">
        <v>0</v>
      </c>
      <c r="T57" s="14">
        <v>0</v>
      </c>
      <c r="U57" s="14">
        <v>0</v>
      </c>
      <c r="V57" s="13">
        <v>0</v>
      </c>
      <c r="W57" s="2">
        <f t="shared" si="0"/>
        <v>0</v>
      </c>
      <c r="X57" s="2">
        <f t="shared" si="1"/>
        <v>0</v>
      </c>
      <c r="Y57" s="2">
        <f t="shared" si="2"/>
        <v>0</v>
      </c>
      <c r="Z57" s="2">
        <f t="shared" si="3"/>
        <v>0</v>
      </c>
      <c r="AA57" s="2">
        <f t="shared" si="4"/>
        <v>0</v>
      </c>
      <c r="AB57" s="1"/>
    </row>
    <row r="58" spans="1:28" x14ac:dyDescent="0.3">
      <c r="A58" s="3">
        <v>454</v>
      </c>
      <c r="B58" s="4" t="s">
        <v>49</v>
      </c>
      <c r="C58" s="14">
        <v>0</v>
      </c>
      <c r="D58" s="14">
        <v>0</v>
      </c>
      <c r="E58" s="14">
        <v>0</v>
      </c>
      <c r="F58" s="14">
        <v>0</v>
      </c>
      <c r="G58" s="13">
        <v>0</v>
      </c>
      <c r="H58" s="14">
        <v>0</v>
      </c>
      <c r="I58" s="14">
        <v>0</v>
      </c>
      <c r="J58" s="14">
        <v>0</v>
      </c>
      <c r="K58" s="14">
        <v>0</v>
      </c>
      <c r="L58" s="13">
        <v>0</v>
      </c>
      <c r="M58" s="14">
        <v>0</v>
      </c>
      <c r="N58" s="14">
        <v>0</v>
      </c>
      <c r="O58" s="14">
        <v>0</v>
      </c>
      <c r="P58" s="14">
        <v>0</v>
      </c>
      <c r="Q58" s="13">
        <v>0</v>
      </c>
      <c r="R58" s="14">
        <v>0</v>
      </c>
      <c r="S58" s="14">
        <v>0</v>
      </c>
      <c r="T58" s="14">
        <v>0</v>
      </c>
      <c r="U58" s="14">
        <v>0</v>
      </c>
      <c r="V58" s="13">
        <v>0</v>
      </c>
      <c r="W58" s="2">
        <f t="shared" si="0"/>
        <v>0</v>
      </c>
      <c r="X58" s="2">
        <f t="shared" si="1"/>
        <v>0</v>
      </c>
      <c r="Y58" s="2">
        <f t="shared" si="2"/>
        <v>0</v>
      </c>
      <c r="Z58" s="2">
        <f t="shared" si="3"/>
        <v>0</v>
      </c>
      <c r="AA58" s="2">
        <f t="shared" si="4"/>
        <v>0</v>
      </c>
      <c r="AB58" s="1"/>
    </row>
    <row r="59" spans="1:28" x14ac:dyDescent="0.3">
      <c r="A59" s="3">
        <v>457</v>
      </c>
      <c r="B59" s="4" t="s">
        <v>210</v>
      </c>
      <c r="C59" s="14">
        <v>0</v>
      </c>
      <c r="D59" s="14">
        <v>0</v>
      </c>
      <c r="E59" s="14">
        <v>0</v>
      </c>
      <c r="F59" s="14">
        <v>0</v>
      </c>
      <c r="G59" s="13">
        <v>0</v>
      </c>
      <c r="H59" s="14">
        <v>0</v>
      </c>
      <c r="I59" s="14">
        <v>0</v>
      </c>
      <c r="J59" s="14">
        <v>0</v>
      </c>
      <c r="K59" s="14">
        <v>0</v>
      </c>
      <c r="L59" s="13">
        <v>0</v>
      </c>
      <c r="M59" s="14">
        <v>0</v>
      </c>
      <c r="N59" s="14">
        <v>0</v>
      </c>
      <c r="O59" s="14">
        <v>0</v>
      </c>
      <c r="P59" s="14">
        <v>0</v>
      </c>
      <c r="Q59" s="13">
        <v>0</v>
      </c>
      <c r="R59" s="14">
        <v>0</v>
      </c>
      <c r="S59" s="14">
        <v>0</v>
      </c>
      <c r="T59" s="14">
        <v>0</v>
      </c>
      <c r="U59" s="14">
        <v>0</v>
      </c>
      <c r="V59" s="13">
        <v>0</v>
      </c>
      <c r="W59" s="2">
        <f t="shared" si="0"/>
        <v>0</v>
      </c>
      <c r="X59" s="2">
        <f t="shared" si="1"/>
        <v>0</v>
      </c>
      <c r="Y59" s="2">
        <f t="shared" si="2"/>
        <v>0</v>
      </c>
      <c r="Z59" s="2">
        <f t="shared" si="3"/>
        <v>0</v>
      </c>
      <c r="AA59" s="2">
        <f t="shared" si="4"/>
        <v>0</v>
      </c>
      <c r="AB59" s="1"/>
    </row>
    <row r="60" spans="1:28" x14ac:dyDescent="0.3">
      <c r="A60" s="3">
        <v>463</v>
      </c>
      <c r="B60" s="4" t="s">
        <v>50</v>
      </c>
      <c r="C60" s="14">
        <v>0</v>
      </c>
      <c r="D60" s="14">
        <v>0</v>
      </c>
      <c r="E60" s="14">
        <v>0</v>
      </c>
      <c r="F60" s="14">
        <v>0</v>
      </c>
      <c r="G60" s="13">
        <v>0</v>
      </c>
      <c r="H60" s="14">
        <v>0</v>
      </c>
      <c r="I60" s="14">
        <v>0</v>
      </c>
      <c r="J60" s="14">
        <v>0</v>
      </c>
      <c r="K60" s="14">
        <v>0</v>
      </c>
      <c r="L60" s="13">
        <v>0</v>
      </c>
      <c r="M60" s="14">
        <v>0</v>
      </c>
      <c r="N60" s="14">
        <v>0</v>
      </c>
      <c r="O60" s="14">
        <v>0</v>
      </c>
      <c r="P60" s="14">
        <v>0</v>
      </c>
      <c r="Q60" s="13">
        <v>0</v>
      </c>
      <c r="R60" s="14">
        <v>0</v>
      </c>
      <c r="S60" s="14">
        <v>0</v>
      </c>
      <c r="T60" s="14">
        <v>0</v>
      </c>
      <c r="U60" s="14">
        <v>0</v>
      </c>
      <c r="V60" s="13">
        <v>0</v>
      </c>
      <c r="W60" s="2">
        <f t="shared" si="0"/>
        <v>0</v>
      </c>
      <c r="X60" s="2">
        <f t="shared" si="1"/>
        <v>0</v>
      </c>
      <c r="Y60" s="2">
        <f t="shared" si="2"/>
        <v>0</v>
      </c>
      <c r="Z60" s="2">
        <f t="shared" si="3"/>
        <v>0</v>
      </c>
      <c r="AA60" s="2">
        <f t="shared" si="4"/>
        <v>0</v>
      </c>
      <c r="AB60" s="1"/>
    </row>
    <row r="61" spans="1:28" x14ac:dyDescent="0.3">
      <c r="A61" s="3">
        <v>467</v>
      </c>
      <c r="B61" s="4" t="s">
        <v>212</v>
      </c>
      <c r="C61" s="14">
        <v>0</v>
      </c>
      <c r="D61" s="14">
        <v>0</v>
      </c>
      <c r="E61" s="14">
        <v>0</v>
      </c>
      <c r="F61" s="14">
        <v>0</v>
      </c>
      <c r="G61" s="13">
        <v>0</v>
      </c>
      <c r="H61" s="14">
        <v>0</v>
      </c>
      <c r="I61" s="14">
        <v>0</v>
      </c>
      <c r="J61" s="14">
        <v>0</v>
      </c>
      <c r="K61" s="14">
        <v>0</v>
      </c>
      <c r="L61" s="13">
        <v>0</v>
      </c>
      <c r="M61" s="14">
        <v>0</v>
      </c>
      <c r="N61" s="14">
        <v>0</v>
      </c>
      <c r="O61" s="14">
        <v>0</v>
      </c>
      <c r="P61" s="14">
        <v>0</v>
      </c>
      <c r="Q61" s="13">
        <v>0</v>
      </c>
      <c r="R61" s="14">
        <v>0</v>
      </c>
      <c r="S61" s="14">
        <v>0</v>
      </c>
      <c r="T61" s="14">
        <v>0</v>
      </c>
      <c r="U61" s="14">
        <v>0</v>
      </c>
      <c r="V61" s="13">
        <v>0</v>
      </c>
      <c r="W61" s="2">
        <f t="shared" si="0"/>
        <v>0</v>
      </c>
      <c r="X61" s="2">
        <f t="shared" si="1"/>
        <v>0</v>
      </c>
      <c r="Y61" s="2">
        <f t="shared" si="2"/>
        <v>0</v>
      </c>
      <c r="Z61" s="2">
        <f t="shared" si="3"/>
        <v>0</v>
      </c>
      <c r="AA61" s="2">
        <f t="shared" si="4"/>
        <v>0</v>
      </c>
      <c r="AB61" s="1"/>
    </row>
    <row r="62" spans="1:28" x14ac:dyDescent="0.3">
      <c r="A62" s="3">
        <v>526</v>
      </c>
      <c r="B62" s="4" t="s">
        <v>216</v>
      </c>
      <c r="C62" s="14">
        <v>0</v>
      </c>
      <c r="D62" s="14">
        <v>0</v>
      </c>
      <c r="E62" s="14">
        <v>0</v>
      </c>
      <c r="F62" s="14">
        <v>0</v>
      </c>
      <c r="G62" s="13">
        <v>0</v>
      </c>
      <c r="H62" s="14">
        <v>0</v>
      </c>
      <c r="I62" s="14">
        <v>0</v>
      </c>
      <c r="J62" s="14">
        <v>0</v>
      </c>
      <c r="K62" s="14">
        <v>0</v>
      </c>
      <c r="L62" s="13">
        <v>0</v>
      </c>
      <c r="M62" s="14">
        <v>0</v>
      </c>
      <c r="N62" s="14">
        <v>0</v>
      </c>
      <c r="O62" s="14">
        <v>0</v>
      </c>
      <c r="P62" s="14">
        <v>0</v>
      </c>
      <c r="Q62" s="13">
        <v>0</v>
      </c>
      <c r="R62" s="14">
        <v>0</v>
      </c>
      <c r="S62" s="14">
        <v>0</v>
      </c>
      <c r="T62" s="14">
        <v>0</v>
      </c>
      <c r="U62" s="14">
        <v>0</v>
      </c>
      <c r="V62" s="13">
        <v>0</v>
      </c>
      <c r="W62" s="2">
        <f t="shared" si="0"/>
        <v>0</v>
      </c>
      <c r="X62" s="2">
        <f t="shared" si="1"/>
        <v>0</v>
      </c>
      <c r="Y62" s="2">
        <f t="shared" si="2"/>
        <v>0</v>
      </c>
      <c r="Z62" s="2">
        <f t="shared" si="3"/>
        <v>0</v>
      </c>
      <c r="AA62" s="2">
        <f t="shared" si="4"/>
        <v>0</v>
      </c>
      <c r="AB62" s="1"/>
    </row>
    <row r="63" spans="1:28" x14ac:dyDescent="0.3">
      <c r="A63" s="3">
        <v>527</v>
      </c>
      <c r="B63" s="4" t="s">
        <v>217</v>
      </c>
      <c r="C63" s="14">
        <v>0</v>
      </c>
      <c r="D63" s="14">
        <v>0</v>
      </c>
      <c r="E63" s="14">
        <v>0</v>
      </c>
      <c r="F63" s="14">
        <v>0</v>
      </c>
      <c r="G63" s="13">
        <v>0</v>
      </c>
      <c r="H63" s="14">
        <v>0</v>
      </c>
      <c r="I63" s="14">
        <v>0</v>
      </c>
      <c r="J63" s="14">
        <v>0</v>
      </c>
      <c r="K63" s="14">
        <v>0</v>
      </c>
      <c r="L63" s="13">
        <v>0</v>
      </c>
      <c r="M63" s="14">
        <v>0</v>
      </c>
      <c r="N63" s="14">
        <v>0</v>
      </c>
      <c r="O63" s="14">
        <v>0</v>
      </c>
      <c r="P63" s="14">
        <v>0</v>
      </c>
      <c r="Q63" s="13">
        <v>0</v>
      </c>
      <c r="R63" s="14">
        <v>0</v>
      </c>
      <c r="S63" s="14">
        <v>0</v>
      </c>
      <c r="T63" s="14">
        <v>0</v>
      </c>
      <c r="U63" s="14">
        <v>0</v>
      </c>
      <c r="V63" s="13">
        <v>0</v>
      </c>
      <c r="W63" s="2">
        <f t="shared" si="0"/>
        <v>0</v>
      </c>
      <c r="X63" s="2">
        <f t="shared" si="1"/>
        <v>0</v>
      </c>
      <c r="Y63" s="2">
        <f t="shared" si="2"/>
        <v>0</v>
      </c>
      <c r="Z63" s="2">
        <f t="shared" si="3"/>
        <v>0</v>
      </c>
      <c r="AA63" s="2">
        <f t="shared" si="4"/>
        <v>0</v>
      </c>
      <c r="AB63" s="1"/>
    </row>
    <row r="64" spans="1:28" x14ac:dyDescent="0.3">
      <c r="A64" s="3">
        <v>528</v>
      </c>
      <c r="B64" s="4" t="s">
        <v>218</v>
      </c>
      <c r="C64" s="14">
        <v>0</v>
      </c>
      <c r="D64" s="14">
        <v>0</v>
      </c>
      <c r="E64" s="14">
        <v>0</v>
      </c>
      <c r="F64" s="14">
        <v>0</v>
      </c>
      <c r="G64" s="13">
        <v>0</v>
      </c>
      <c r="H64" s="14">
        <v>0</v>
      </c>
      <c r="I64" s="14">
        <v>0</v>
      </c>
      <c r="J64" s="14">
        <v>0</v>
      </c>
      <c r="K64" s="14">
        <v>0</v>
      </c>
      <c r="L64" s="13">
        <v>0</v>
      </c>
      <c r="M64" s="14">
        <v>0</v>
      </c>
      <c r="N64" s="14">
        <v>0</v>
      </c>
      <c r="O64" s="14">
        <v>0</v>
      </c>
      <c r="P64" s="14">
        <v>0</v>
      </c>
      <c r="Q64" s="13">
        <v>0</v>
      </c>
      <c r="R64" s="14">
        <v>0</v>
      </c>
      <c r="S64" s="14">
        <v>0</v>
      </c>
      <c r="T64" s="14">
        <v>0</v>
      </c>
      <c r="U64" s="14">
        <v>0</v>
      </c>
      <c r="V64" s="13">
        <v>0</v>
      </c>
      <c r="W64" s="2">
        <f t="shared" si="0"/>
        <v>0</v>
      </c>
      <c r="X64" s="2">
        <f t="shared" si="1"/>
        <v>0</v>
      </c>
      <c r="Y64" s="2">
        <f t="shared" si="2"/>
        <v>0</v>
      </c>
      <c r="Z64" s="2">
        <f t="shared" si="3"/>
        <v>0</v>
      </c>
      <c r="AA64" s="2">
        <f t="shared" si="4"/>
        <v>0</v>
      </c>
      <c r="AB64" s="1"/>
    </row>
    <row r="65" spans="1:28" x14ac:dyDescent="0.3">
      <c r="A65" s="3">
        <v>549</v>
      </c>
      <c r="B65" s="4" t="s">
        <v>162</v>
      </c>
      <c r="C65" s="14">
        <v>0</v>
      </c>
      <c r="D65" s="14">
        <v>0</v>
      </c>
      <c r="E65" s="14">
        <v>0</v>
      </c>
      <c r="F65" s="14">
        <v>0</v>
      </c>
      <c r="G65" s="13">
        <v>0</v>
      </c>
      <c r="H65" s="14">
        <v>0</v>
      </c>
      <c r="I65" s="14">
        <v>0</v>
      </c>
      <c r="J65" s="14">
        <v>0</v>
      </c>
      <c r="K65" s="14">
        <v>0</v>
      </c>
      <c r="L65" s="13">
        <v>0</v>
      </c>
      <c r="M65" s="14">
        <v>0</v>
      </c>
      <c r="N65" s="14">
        <v>0</v>
      </c>
      <c r="O65" s="14">
        <v>0</v>
      </c>
      <c r="P65" s="14">
        <v>0</v>
      </c>
      <c r="Q65" s="13">
        <v>0</v>
      </c>
      <c r="R65" s="14">
        <v>0</v>
      </c>
      <c r="S65" s="14">
        <v>0</v>
      </c>
      <c r="T65" s="14">
        <v>0</v>
      </c>
      <c r="U65" s="14">
        <v>0</v>
      </c>
      <c r="V65" s="13">
        <v>0</v>
      </c>
      <c r="W65" s="2">
        <f t="shared" si="0"/>
        <v>0</v>
      </c>
      <c r="X65" s="2">
        <f t="shared" si="1"/>
        <v>0</v>
      </c>
      <c r="Y65" s="2">
        <f t="shared" si="2"/>
        <v>0</v>
      </c>
      <c r="Z65" s="2">
        <f t="shared" si="3"/>
        <v>0</v>
      </c>
      <c r="AA65" s="2">
        <f t="shared" si="4"/>
        <v>0</v>
      </c>
      <c r="AB65" s="1"/>
    </row>
    <row r="66" spans="1:28" x14ac:dyDescent="0.3">
      <c r="A66" s="3">
        <v>550</v>
      </c>
      <c r="B66" s="4" t="s">
        <v>219</v>
      </c>
      <c r="C66" s="14">
        <v>0</v>
      </c>
      <c r="D66" s="14">
        <v>0</v>
      </c>
      <c r="E66" s="14">
        <v>0</v>
      </c>
      <c r="F66" s="14">
        <v>0</v>
      </c>
      <c r="G66" s="13">
        <v>0</v>
      </c>
      <c r="H66" s="14">
        <v>0</v>
      </c>
      <c r="I66" s="14">
        <v>0</v>
      </c>
      <c r="J66" s="14">
        <v>0</v>
      </c>
      <c r="K66" s="14">
        <v>0</v>
      </c>
      <c r="L66" s="13">
        <v>0</v>
      </c>
      <c r="M66" s="14">
        <v>0</v>
      </c>
      <c r="N66" s="14">
        <v>0</v>
      </c>
      <c r="O66" s="14">
        <v>0</v>
      </c>
      <c r="P66" s="14">
        <v>0</v>
      </c>
      <c r="Q66" s="13">
        <v>0</v>
      </c>
      <c r="R66" s="14">
        <v>0</v>
      </c>
      <c r="S66" s="14">
        <v>0</v>
      </c>
      <c r="T66" s="14">
        <v>0</v>
      </c>
      <c r="U66" s="14">
        <v>0</v>
      </c>
      <c r="V66" s="13">
        <v>0</v>
      </c>
      <c r="W66" s="2">
        <f t="shared" si="0"/>
        <v>0</v>
      </c>
      <c r="X66" s="2">
        <f t="shared" si="1"/>
        <v>0</v>
      </c>
      <c r="Y66" s="2">
        <f t="shared" si="2"/>
        <v>0</v>
      </c>
      <c r="Z66" s="2">
        <f t="shared" si="3"/>
        <v>0</v>
      </c>
      <c r="AA66" s="2">
        <f t="shared" si="4"/>
        <v>0</v>
      </c>
      <c r="AB66" s="1"/>
    </row>
    <row r="67" spans="1:28" x14ac:dyDescent="0.3">
      <c r="A67" s="3">
        <v>551</v>
      </c>
      <c r="B67" s="4" t="s">
        <v>220</v>
      </c>
      <c r="C67" s="14">
        <v>0</v>
      </c>
      <c r="D67" s="14">
        <v>0</v>
      </c>
      <c r="E67" s="14">
        <v>0</v>
      </c>
      <c r="F67" s="14">
        <v>0</v>
      </c>
      <c r="G67" s="13">
        <v>0</v>
      </c>
      <c r="H67" s="14">
        <v>0</v>
      </c>
      <c r="I67" s="14">
        <v>0</v>
      </c>
      <c r="J67" s="14">
        <v>0</v>
      </c>
      <c r="K67" s="14">
        <v>0</v>
      </c>
      <c r="L67" s="13">
        <v>0</v>
      </c>
      <c r="M67" s="14">
        <v>0</v>
      </c>
      <c r="N67" s="14">
        <v>0</v>
      </c>
      <c r="O67" s="14">
        <v>0</v>
      </c>
      <c r="P67" s="14">
        <v>0</v>
      </c>
      <c r="Q67" s="13">
        <v>0</v>
      </c>
      <c r="R67" s="14">
        <v>0</v>
      </c>
      <c r="S67" s="14">
        <v>0</v>
      </c>
      <c r="T67" s="14">
        <v>0</v>
      </c>
      <c r="U67" s="14">
        <v>0</v>
      </c>
      <c r="V67" s="13">
        <v>0</v>
      </c>
      <c r="W67" s="2">
        <f t="shared" ref="W67:W130" si="5">(C67+H67+M67+R67)/4</f>
        <v>0</v>
      </c>
      <c r="X67" s="2">
        <f t="shared" ref="X67:X130" si="6">(D67+I67+N67+S67)/4</f>
        <v>0</v>
      </c>
      <c r="Y67" s="2">
        <f t="shared" ref="Y67:Y130" si="7">(E67+J67+O67+T67)/4</f>
        <v>0</v>
      </c>
      <c r="Z67" s="2">
        <f t="shared" ref="Z67:Z130" si="8">(F67+K67+P67+U67)/4</f>
        <v>0</v>
      </c>
      <c r="AA67" s="2">
        <f t="shared" ref="AA67:AA130" si="9">(G67+L67+Q67+V67)/4</f>
        <v>0</v>
      </c>
      <c r="AB67" s="1"/>
    </row>
    <row r="68" spans="1:28" x14ac:dyDescent="0.3">
      <c r="A68" s="3">
        <v>552</v>
      </c>
      <c r="B68" s="4" t="s">
        <v>221</v>
      </c>
      <c r="C68" s="14">
        <v>0</v>
      </c>
      <c r="D68" s="14">
        <v>0</v>
      </c>
      <c r="E68" s="14">
        <v>0</v>
      </c>
      <c r="F68" s="14">
        <v>0</v>
      </c>
      <c r="G68" s="13">
        <v>0</v>
      </c>
      <c r="H68" s="14">
        <v>0</v>
      </c>
      <c r="I68" s="14">
        <v>0</v>
      </c>
      <c r="J68" s="14">
        <v>0</v>
      </c>
      <c r="K68" s="14">
        <v>0</v>
      </c>
      <c r="L68" s="13">
        <v>0</v>
      </c>
      <c r="M68" s="14">
        <v>0</v>
      </c>
      <c r="N68" s="14">
        <v>0</v>
      </c>
      <c r="O68" s="14">
        <v>0</v>
      </c>
      <c r="P68" s="14">
        <v>0</v>
      </c>
      <c r="Q68" s="13">
        <v>0</v>
      </c>
      <c r="R68" s="14">
        <v>0</v>
      </c>
      <c r="S68" s="14">
        <v>0</v>
      </c>
      <c r="T68" s="14">
        <v>0</v>
      </c>
      <c r="U68" s="14">
        <v>0</v>
      </c>
      <c r="V68" s="13">
        <v>0</v>
      </c>
      <c r="W68" s="2">
        <f t="shared" si="5"/>
        <v>0</v>
      </c>
      <c r="X68" s="2">
        <f t="shared" si="6"/>
        <v>0</v>
      </c>
      <c r="Y68" s="2">
        <f t="shared" si="7"/>
        <v>0</v>
      </c>
      <c r="Z68" s="2">
        <f t="shared" si="8"/>
        <v>0</v>
      </c>
      <c r="AA68" s="2">
        <f t="shared" si="9"/>
        <v>0</v>
      </c>
      <c r="AB68" s="1"/>
    </row>
    <row r="69" spans="1:28" x14ac:dyDescent="0.3">
      <c r="A69" s="3">
        <v>562</v>
      </c>
      <c r="B69" s="4" t="s">
        <v>51</v>
      </c>
      <c r="C69" s="14">
        <v>0</v>
      </c>
      <c r="D69" s="14">
        <v>0.5</v>
      </c>
      <c r="E69" s="14">
        <v>0</v>
      </c>
      <c r="F69" s="14">
        <v>0</v>
      </c>
      <c r="G69" s="13">
        <v>0</v>
      </c>
      <c r="H69" s="14">
        <v>0</v>
      </c>
      <c r="I69" s="14">
        <v>0.5</v>
      </c>
      <c r="J69" s="14">
        <v>0</v>
      </c>
      <c r="K69" s="14">
        <v>0</v>
      </c>
      <c r="L69" s="13">
        <v>0</v>
      </c>
      <c r="M69" s="14">
        <v>0</v>
      </c>
      <c r="N69" s="14">
        <v>0.5</v>
      </c>
      <c r="O69" s="14">
        <v>0</v>
      </c>
      <c r="P69" s="14">
        <v>0</v>
      </c>
      <c r="Q69" s="13">
        <v>0</v>
      </c>
      <c r="R69" s="14">
        <v>0</v>
      </c>
      <c r="S69" s="14">
        <v>0.5</v>
      </c>
      <c r="T69" s="14">
        <v>0</v>
      </c>
      <c r="U69" s="14">
        <v>0</v>
      </c>
      <c r="V69" s="13">
        <v>0</v>
      </c>
      <c r="W69" s="2">
        <f t="shared" si="5"/>
        <v>0</v>
      </c>
      <c r="X69" s="2">
        <f t="shared" si="6"/>
        <v>0.5</v>
      </c>
      <c r="Y69" s="2">
        <f t="shared" si="7"/>
        <v>0</v>
      </c>
      <c r="Z69" s="2">
        <f t="shared" si="8"/>
        <v>0</v>
      </c>
      <c r="AA69" s="2">
        <f t="shared" si="9"/>
        <v>0</v>
      </c>
      <c r="AB69" s="1"/>
    </row>
    <row r="70" spans="1:28" x14ac:dyDescent="0.3">
      <c r="A70" s="3">
        <v>563</v>
      </c>
      <c r="B70" s="4" t="s">
        <v>52</v>
      </c>
      <c r="C70" s="14">
        <v>0</v>
      </c>
      <c r="D70" s="14">
        <v>0</v>
      </c>
      <c r="E70" s="14">
        <v>0</v>
      </c>
      <c r="F70" s="14">
        <v>0</v>
      </c>
      <c r="G70" s="13">
        <v>0</v>
      </c>
      <c r="H70" s="14">
        <v>0</v>
      </c>
      <c r="I70" s="14">
        <v>0</v>
      </c>
      <c r="J70" s="14">
        <v>0</v>
      </c>
      <c r="K70" s="14">
        <v>0</v>
      </c>
      <c r="L70" s="13">
        <v>0</v>
      </c>
      <c r="M70" s="14">
        <v>0</v>
      </c>
      <c r="N70" s="14">
        <v>0</v>
      </c>
      <c r="O70" s="14">
        <v>0</v>
      </c>
      <c r="P70" s="14">
        <v>0</v>
      </c>
      <c r="Q70" s="13">
        <v>0</v>
      </c>
      <c r="R70" s="14">
        <v>0</v>
      </c>
      <c r="S70" s="14">
        <v>0</v>
      </c>
      <c r="T70" s="14">
        <v>0</v>
      </c>
      <c r="U70" s="14">
        <v>0</v>
      </c>
      <c r="V70" s="13">
        <v>0</v>
      </c>
      <c r="W70" s="2">
        <f t="shared" si="5"/>
        <v>0</v>
      </c>
      <c r="X70" s="2">
        <f t="shared" si="6"/>
        <v>0</v>
      </c>
      <c r="Y70" s="2">
        <f t="shared" si="7"/>
        <v>0</v>
      </c>
      <c r="Z70" s="2">
        <f t="shared" si="8"/>
        <v>0</v>
      </c>
      <c r="AA70" s="2">
        <f t="shared" si="9"/>
        <v>0</v>
      </c>
      <c r="AB70" s="1"/>
    </row>
    <row r="71" spans="1:28" x14ac:dyDescent="0.3">
      <c r="A71" s="3">
        <v>571</v>
      </c>
      <c r="B71" s="4" t="s">
        <v>222</v>
      </c>
      <c r="C71" s="14">
        <v>0</v>
      </c>
      <c r="D71" s="14">
        <v>0</v>
      </c>
      <c r="E71" s="14">
        <v>0</v>
      </c>
      <c r="F71" s="14">
        <v>0.5</v>
      </c>
      <c r="G71" s="13">
        <v>0</v>
      </c>
      <c r="H71" s="14">
        <v>0</v>
      </c>
      <c r="I71" s="14">
        <v>0</v>
      </c>
      <c r="J71" s="14">
        <v>0</v>
      </c>
      <c r="K71" s="14">
        <v>0.5</v>
      </c>
      <c r="L71" s="13">
        <v>0</v>
      </c>
      <c r="M71" s="14">
        <v>0</v>
      </c>
      <c r="N71" s="14">
        <v>0</v>
      </c>
      <c r="O71" s="14">
        <v>0</v>
      </c>
      <c r="P71" s="14">
        <v>0.5</v>
      </c>
      <c r="Q71" s="13">
        <v>0</v>
      </c>
      <c r="R71" s="14">
        <v>0</v>
      </c>
      <c r="S71" s="14">
        <v>0</v>
      </c>
      <c r="T71" s="14">
        <v>0</v>
      </c>
      <c r="U71" s="14">
        <v>0.5</v>
      </c>
      <c r="V71" s="13">
        <v>0</v>
      </c>
      <c r="W71" s="2">
        <f t="shared" si="5"/>
        <v>0</v>
      </c>
      <c r="X71" s="2">
        <f t="shared" si="6"/>
        <v>0</v>
      </c>
      <c r="Y71" s="2">
        <f t="shared" si="7"/>
        <v>0</v>
      </c>
      <c r="Z71" s="2">
        <f t="shared" si="8"/>
        <v>0.5</v>
      </c>
      <c r="AA71" s="2">
        <f t="shared" si="9"/>
        <v>0</v>
      </c>
      <c r="AB71" s="1"/>
    </row>
    <row r="72" spans="1:28" x14ac:dyDescent="0.3">
      <c r="A72" s="3">
        <v>579</v>
      </c>
      <c r="B72" s="4" t="s">
        <v>223</v>
      </c>
      <c r="C72" s="14">
        <v>0</v>
      </c>
      <c r="D72" s="14">
        <v>0</v>
      </c>
      <c r="E72" s="14">
        <v>0</v>
      </c>
      <c r="F72" s="14">
        <v>0</v>
      </c>
      <c r="G72" s="13">
        <v>0</v>
      </c>
      <c r="H72" s="14">
        <v>0</v>
      </c>
      <c r="I72" s="14">
        <v>0</v>
      </c>
      <c r="J72" s="14">
        <v>0</v>
      </c>
      <c r="K72" s="14">
        <v>0</v>
      </c>
      <c r="L72" s="13">
        <v>0</v>
      </c>
      <c r="M72" s="14">
        <v>0</v>
      </c>
      <c r="N72" s="14">
        <v>0</v>
      </c>
      <c r="O72" s="14">
        <v>0</v>
      </c>
      <c r="P72" s="14">
        <v>0</v>
      </c>
      <c r="Q72" s="13">
        <v>0</v>
      </c>
      <c r="R72" s="14">
        <v>0</v>
      </c>
      <c r="S72" s="14">
        <v>0</v>
      </c>
      <c r="T72" s="14">
        <v>0</v>
      </c>
      <c r="U72" s="14">
        <v>0</v>
      </c>
      <c r="V72" s="13">
        <v>0</v>
      </c>
      <c r="W72" s="2">
        <f t="shared" si="5"/>
        <v>0</v>
      </c>
      <c r="X72" s="2">
        <f t="shared" si="6"/>
        <v>0</v>
      </c>
      <c r="Y72" s="2">
        <f t="shared" si="7"/>
        <v>0</v>
      </c>
      <c r="Z72" s="2">
        <f t="shared" si="8"/>
        <v>0</v>
      </c>
      <c r="AA72" s="2">
        <f t="shared" si="9"/>
        <v>0</v>
      </c>
      <c r="AB72" s="1"/>
    </row>
    <row r="73" spans="1:28" x14ac:dyDescent="0.3">
      <c r="A73" s="3">
        <v>601</v>
      </c>
      <c r="B73" s="4" t="s">
        <v>224</v>
      </c>
      <c r="C73" s="14">
        <v>0</v>
      </c>
      <c r="D73" s="14">
        <v>0</v>
      </c>
      <c r="E73" s="14">
        <v>0</v>
      </c>
      <c r="F73" s="14">
        <v>0</v>
      </c>
      <c r="G73" s="13">
        <v>0</v>
      </c>
      <c r="H73" s="14">
        <v>0</v>
      </c>
      <c r="I73" s="14">
        <v>3</v>
      </c>
      <c r="J73" s="14">
        <v>0</v>
      </c>
      <c r="K73" s="14">
        <v>0</v>
      </c>
      <c r="L73" s="13">
        <v>0</v>
      </c>
      <c r="M73" s="14">
        <v>0</v>
      </c>
      <c r="N73" s="14">
        <v>0</v>
      </c>
      <c r="O73" s="14">
        <v>0</v>
      </c>
      <c r="P73" s="14">
        <v>0</v>
      </c>
      <c r="Q73" s="13">
        <v>0</v>
      </c>
      <c r="R73" s="14">
        <v>0</v>
      </c>
      <c r="S73" s="14">
        <v>0</v>
      </c>
      <c r="T73" s="14">
        <v>0</v>
      </c>
      <c r="U73" s="14">
        <v>0</v>
      </c>
      <c r="V73" s="13">
        <v>0</v>
      </c>
      <c r="W73" s="2">
        <f t="shared" si="5"/>
        <v>0</v>
      </c>
      <c r="X73" s="2">
        <f t="shared" si="6"/>
        <v>0.75</v>
      </c>
      <c r="Y73" s="2">
        <f t="shared" si="7"/>
        <v>0</v>
      </c>
      <c r="Z73" s="2">
        <f t="shared" si="8"/>
        <v>0</v>
      </c>
      <c r="AA73" s="2">
        <f t="shared" si="9"/>
        <v>0</v>
      </c>
      <c r="AB73" s="1"/>
    </row>
    <row r="74" spans="1:28" x14ac:dyDescent="0.3">
      <c r="A74" s="3">
        <v>603</v>
      </c>
      <c r="B74" s="4" t="s">
        <v>225</v>
      </c>
      <c r="C74" s="14">
        <v>0</v>
      </c>
      <c r="D74" s="14">
        <v>0</v>
      </c>
      <c r="E74" s="14">
        <v>0</v>
      </c>
      <c r="F74" s="14">
        <v>0</v>
      </c>
      <c r="G74" s="13">
        <v>0</v>
      </c>
      <c r="H74" s="14">
        <v>0</v>
      </c>
      <c r="I74" s="14">
        <v>0</v>
      </c>
      <c r="J74" s="14">
        <v>0</v>
      </c>
      <c r="K74" s="14">
        <v>0</v>
      </c>
      <c r="L74" s="13">
        <v>0</v>
      </c>
      <c r="M74" s="14">
        <v>0</v>
      </c>
      <c r="N74" s="14">
        <v>0</v>
      </c>
      <c r="O74" s="14">
        <v>0</v>
      </c>
      <c r="P74" s="14">
        <v>0</v>
      </c>
      <c r="Q74" s="13">
        <v>0</v>
      </c>
      <c r="R74" s="14">
        <v>0</v>
      </c>
      <c r="S74" s="14">
        <v>0</v>
      </c>
      <c r="T74" s="14">
        <v>0</v>
      </c>
      <c r="U74" s="14">
        <v>0</v>
      </c>
      <c r="V74" s="13">
        <v>0</v>
      </c>
      <c r="W74" s="2">
        <f t="shared" si="5"/>
        <v>0</v>
      </c>
      <c r="X74" s="2">
        <f t="shared" si="6"/>
        <v>0</v>
      </c>
      <c r="Y74" s="2">
        <f t="shared" si="7"/>
        <v>0</v>
      </c>
      <c r="Z74" s="2">
        <f t="shared" si="8"/>
        <v>0</v>
      </c>
      <c r="AA74" s="2">
        <f t="shared" si="9"/>
        <v>0</v>
      </c>
      <c r="AB74" s="1"/>
    </row>
    <row r="75" spans="1:28" x14ac:dyDescent="0.3">
      <c r="A75" s="3">
        <v>802</v>
      </c>
      <c r="B75" s="4" t="s">
        <v>53</v>
      </c>
      <c r="C75" s="14">
        <v>0</v>
      </c>
      <c r="D75" s="14">
        <v>0</v>
      </c>
      <c r="E75" s="14">
        <v>0</v>
      </c>
      <c r="F75" s="14">
        <v>0</v>
      </c>
      <c r="G75" s="13">
        <v>0</v>
      </c>
      <c r="H75" s="14">
        <v>0</v>
      </c>
      <c r="I75" s="14">
        <v>7</v>
      </c>
      <c r="J75" s="14">
        <v>0</v>
      </c>
      <c r="K75" s="14">
        <v>0</v>
      </c>
      <c r="L75" s="13">
        <v>0</v>
      </c>
      <c r="M75" s="14">
        <v>0</v>
      </c>
      <c r="N75" s="14">
        <v>0</v>
      </c>
      <c r="O75" s="14">
        <v>0</v>
      </c>
      <c r="P75" s="14">
        <v>0</v>
      </c>
      <c r="Q75" s="13">
        <v>0</v>
      </c>
      <c r="R75" s="14">
        <v>0</v>
      </c>
      <c r="S75" s="14">
        <v>7</v>
      </c>
      <c r="T75" s="14">
        <v>0</v>
      </c>
      <c r="U75" s="14">
        <v>0</v>
      </c>
      <c r="V75" s="13">
        <v>0</v>
      </c>
      <c r="W75" s="2">
        <f t="shared" si="5"/>
        <v>0</v>
      </c>
      <c r="X75" s="2">
        <f t="shared" si="6"/>
        <v>3.5</v>
      </c>
      <c r="Y75" s="2">
        <f t="shared" si="7"/>
        <v>0</v>
      </c>
      <c r="Z75" s="2">
        <f t="shared" si="8"/>
        <v>0</v>
      </c>
      <c r="AA75" s="2">
        <f t="shared" si="9"/>
        <v>0</v>
      </c>
      <c r="AB75" s="1"/>
    </row>
    <row r="76" spans="1:28" x14ac:dyDescent="0.3">
      <c r="A76" s="3">
        <v>804</v>
      </c>
      <c r="B76" s="4" t="s">
        <v>54</v>
      </c>
      <c r="C76" s="14">
        <v>0</v>
      </c>
      <c r="D76" s="14">
        <v>0</v>
      </c>
      <c r="E76" s="14">
        <v>0</v>
      </c>
      <c r="F76" s="14">
        <v>0</v>
      </c>
      <c r="G76" s="13">
        <v>4</v>
      </c>
      <c r="H76" s="14">
        <v>0</v>
      </c>
      <c r="I76" s="14">
        <v>0</v>
      </c>
      <c r="J76" s="14">
        <v>0</v>
      </c>
      <c r="K76" s="14">
        <v>0</v>
      </c>
      <c r="L76" s="13">
        <v>0</v>
      </c>
      <c r="M76" s="14">
        <v>0</v>
      </c>
      <c r="N76" s="14">
        <v>0</v>
      </c>
      <c r="O76" s="14">
        <v>0</v>
      </c>
      <c r="P76" s="14">
        <v>0</v>
      </c>
      <c r="Q76" s="13">
        <v>4</v>
      </c>
      <c r="R76" s="14">
        <v>0</v>
      </c>
      <c r="S76" s="14">
        <v>0</v>
      </c>
      <c r="T76" s="14">
        <v>0</v>
      </c>
      <c r="U76" s="14">
        <v>0</v>
      </c>
      <c r="V76" s="13">
        <v>0</v>
      </c>
      <c r="W76" s="2">
        <f t="shared" si="5"/>
        <v>0</v>
      </c>
      <c r="X76" s="2">
        <f t="shared" si="6"/>
        <v>0</v>
      </c>
      <c r="Y76" s="2">
        <f t="shared" si="7"/>
        <v>0</v>
      </c>
      <c r="Z76" s="2">
        <f t="shared" si="8"/>
        <v>0</v>
      </c>
      <c r="AA76" s="2">
        <f t="shared" si="9"/>
        <v>2</v>
      </c>
      <c r="AB76" s="1"/>
    </row>
    <row r="77" spans="1:28" x14ac:dyDescent="0.3">
      <c r="A77" s="3">
        <v>811</v>
      </c>
      <c r="B77" s="4" t="s">
        <v>163</v>
      </c>
      <c r="C77" s="14">
        <v>0</v>
      </c>
      <c r="D77" s="14">
        <v>0</v>
      </c>
      <c r="E77" s="14">
        <v>0</v>
      </c>
      <c r="F77" s="14">
        <v>0</v>
      </c>
      <c r="G77" s="13">
        <v>0</v>
      </c>
      <c r="H77" s="14">
        <v>0</v>
      </c>
      <c r="I77" s="14">
        <v>0</v>
      </c>
      <c r="J77" s="14">
        <v>0</v>
      </c>
      <c r="K77" s="14">
        <v>0</v>
      </c>
      <c r="L77" s="13">
        <v>0</v>
      </c>
      <c r="M77" s="14">
        <v>0</v>
      </c>
      <c r="N77" s="14">
        <v>0</v>
      </c>
      <c r="O77" s="14">
        <v>0</v>
      </c>
      <c r="P77" s="14">
        <v>0</v>
      </c>
      <c r="Q77" s="13">
        <v>0</v>
      </c>
      <c r="R77" s="14">
        <v>0</v>
      </c>
      <c r="S77" s="14">
        <v>0</v>
      </c>
      <c r="T77" s="14">
        <v>0</v>
      </c>
      <c r="U77" s="14">
        <v>0</v>
      </c>
      <c r="V77" s="13">
        <v>0</v>
      </c>
      <c r="W77" s="2">
        <f t="shared" si="5"/>
        <v>0</v>
      </c>
      <c r="X77" s="2">
        <f t="shared" si="6"/>
        <v>0</v>
      </c>
      <c r="Y77" s="2">
        <f t="shared" si="7"/>
        <v>0</v>
      </c>
      <c r="Z77" s="2">
        <f t="shared" si="8"/>
        <v>0</v>
      </c>
      <c r="AA77" s="2">
        <f t="shared" si="9"/>
        <v>0</v>
      </c>
      <c r="AB77" s="1"/>
    </row>
    <row r="78" spans="1:28" x14ac:dyDescent="0.3">
      <c r="A78" s="3">
        <v>821</v>
      </c>
      <c r="B78" s="4" t="s">
        <v>55</v>
      </c>
      <c r="C78" s="14">
        <v>0</v>
      </c>
      <c r="D78" s="14">
        <v>25</v>
      </c>
      <c r="E78" s="14">
        <v>2.5</v>
      </c>
      <c r="F78" s="14">
        <v>0</v>
      </c>
      <c r="G78" s="13">
        <v>7.5</v>
      </c>
      <c r="H78" s="14">
        <v>0</v>
      </c>
      <c r="I78" s="14">
        <v>25</v>
      </c>
      <c r="J78" s="14">
        <v>2.5</v>
      </c>
      <c r="K78" s="14">
        <v>0</v>
      </c>
      <c r="L78" s="13">
        <v>0</v>
      </c>
      <c r="M78" s="14">
        <v>0</v>
      </c>
      <c r="N78" s="14">
        <v>25</v>
      </c>
      <c r="O78" s="14">
        <v>2.5</v>
      </c>
      <c r="P78" s="14">
        <v>0</v>
      </c>
      <c r="Q78" s="13">
        <v>7.5</v>
      </c>
      <c r="R78" s="14">
        <v>0</v>
      </c>
      <c r="S78" s="14">
        <v>25</v>
      </c>
      <c r="T78" s="14">
        <v>2.5</v>
      </c>
      <c r="U78" s="14">
        <v>0</v>
      </c>
      <c r="V78" s="13">
        <v>0</v>
      </c>
      <c r="W78" s="2">
        <f t="shared" si="5"/>
        <v>0</v>
      </c>
      <c r="X78" s="2">
        <f t="shared" si="6"/>
        <v>25</v>
      </c>
      <c r="Y78" s="2">
        <f t="shared" si="7"/>
        <v>2.5</v>
      </c>
      <c r="Z78" s="2">
        <f t="shared" si="8"/>
        <v>0</v>
      </c>
      <c r="AA78" s="2">
        <f t="shared" si="9"/>
        <v>3.75</v>
      </c>
      <c r="AB78" s="1"/>
    </row>
    <row r="79" spans="1:28" x14ac:dyDescent="0.3">
      <c r="A79" s="3">
        <v>828</v>
      </c>
      <c r="B79" s="4" t="s">
        <v>56</v>
      </c>
      <c r="C79" s="14">
        <v>0</v>
      </c>
      <c r="D79" s="14">
        <v>0</v>
      </c>
      <c r="E79" s="14">
        <v>0</v>
      </c>
      <c r="F79" s="14">
        <v>0</v>
      </c>
      <c r="G79" s="13">
        <v>0</v>
      </c>
      <c r="H79" s="14">
        <v>0</v>
      </c>
      <c r="I79" s="14">
        <v>0</v>
      </c>
      <c r="J79" s="14">
        <v>0</v>
      </c>
      <c r="K79" s="14">
        <v>0</v>
      </c>
      <c r="L79" s="13">
        <v>0</v>
      </c>
      <c r="M79" s="14">
        <v>0</v>
      </c>
      <c r="N79" s="14">
        <v>0</v>
      </c>
      <c r="O79" s="14">
        <v>0</v>
      </c>
      <c r="P79" s="14">
        <v>0</v>
      </c>
      <c r="Q79" s="13">
        <v>0</v>
      </c>
      <c r="R79" s="14">
        <v>0</v>
      </c>
      <c r="S79" s="14">
        <v>0</v>
      </c>
      <c r="T79" s="14">
        <v>0</v>
      </c>
      <c r="U79" s="14">
        <v>0</v>
      </c>
      <c r="V79" s="13">
        <v>0</v>
      </c>
      <c r="W79" s="2">
        <f t="shared" si="5"/>
        <v>0</v>
      </c>
      <c r="X79" s="2">
        <f t="shared" si="6"/>
        <v>0</v>
      </c>
      <c r="Y79" s="2">
        <f t="shared" si="7"/>
        <v>0</v>
      </c>
      <c r="Z79" s="2">
        <f t="shared" si="8"/>
        <v>0</v>
      </c>
      <c r="AA79" s="2">
        <f t="shared" si="9"/>
        <v>0</v>
      </c>
      <c r="AB79" s="1"/>
    </row>
    <row r="80" spans="1:28" x14ac:dyDescent="0.3">
      <c r="A80" s="3">
        <v>1010</v>
      </c>
      <c r="B80" s="4" t="s">
        <v>57</v>
      </c>
      <c r="C80" s="14">
        <v>0</v>
      </c>
      <c r="D80" s="14">
        <v>0</v>
      </c>
      <c r="E80" s="14">
        <v>0</v>
      </c>
      <c r="F80" s="14">
        <v>4</v>
      </c>
      <c r="G80" s="13">
        <v>0</v>
      </c>
      <c r="H80" s="14">
        <v>0</v>
      </c>
      <c r="I80" s="14">
        <v>0</v>
      </c>
      <c r="J80" s="14">
        <v>4</v>
      </c>
      <c r="K80" s="14">
        <v>4</v>
      </c>
      <c r="L80" s="13">
        <v>0</v>
      </c>
      <c r="M80" s="14">
        <v>0</v>
      </c>
      <c r="N80" s="14">
        <v>0</v>
      </c>
      <c r="O80" s="14">
        <v>0</v>
      </c>
      <c r="P80" s="14">
        <v>4</v>
      </c>
      <c r="Q80" s="13">
        <v>0</v>
      </c>
      <c r="R80" s="14">
        <v>0</v>
      </c>
      <c r="S80" s="14">
        <v>0</v>
      </c>
      <c r="T80" s="14">
        <v>0</v>
      </c>
      <c r="U80" s="14">
        <v>4</v>
      </c>
      <c r="V80" s="13">
        <v>0</v>
      </c>
      <c r="W80" s="2">
        <f t="shared" si="5"/>
        <v>0</v>
      </c>
      <c r="X80" s="2">
        <f t="shared" si="6"/>
        <v>0</v>
      </c>
      <c r="Y80" s="2">
        <f t="shared" si="7"/>
        <v>1</v>
      </c>
      <c r="Z80" s="2">
        <f t="shared" si="8"/>
        <v>4</v>
      </c>
      <c r="AA80" s="2">
        <f t="shared" si="9"/>
        <v>0</v>
      </c>
      <c r="AB80" s="1"/>
    </row>
    <row r="81" spans="1:28" x14ac:dyDescent="0.3">
      <c r="A81" s="3">
        <v>1011</v>
      </c>
      <c r="B81" s="4" t="s">
        <v>58</v>
      </c>
      <c r="C81" s="14">
        <v>4</v>
      </c>
      <c r="D81" s="14">
        <v>0</v>
      </c>
      <c r="E81" s="14">
        <v>0</v>
      </c>
      <c r="F81" s="14">
        <v>0</v>
      </c>
      <c r="G81" s="13">
        <v>0</v>
      </c>
      <c r="H81" s="14">
        <v>1</v>
      </c>
      <c r="I81" s="14">
        <v>2</v>
      </c>
      <c r="J81" s="14">
        <v>0</v>
      </c>
      <c r="K81" s="14">
        <v>0</v>
      </c>
      <c r="L81" s="13">
        <v>0</v>
      </c>
      <c r="M81" s="14">
        <v>4</v>
      </c>
      <c r="N81" s="14">
        <v>0</v>
      </c>
      <c r="O81" s="14">
        <v>0</v>
      </c>
      <c r="P81" s="14">
        <v>0</v>
      </c>
      <c r="Q81" s="13">
        <v>0</v>
      </c>
      <c r="R81" s="14">
        <v>1</v>
      </c>
      <c r="S81" s="14">
        <v>0</v>
      </c>
      <c r="T81" s="14">
        <v>0</v>
      </c>
      <c r="U81" s="14">
        <v>0</v>
      </c>
      <c r="V81" s="13">
        <v>0</v>
      </c>
      <c r="W81" s="2">
        <f t="shared" si="5"/>
        <v>2.5</v>
      </c>
      <c r="X81" s="2">
        <f t="shared" si="6"/>
        <v>0.5</v>
      </c>
      <c r="Y81" s="2">
        <f t="shared" si="7"/>
        <v>0</v>
      </c>
      <c r="Z81" s="2">
        <f t="shared" si="8"/>
        <v>0</v>
      </c>
      <c r="AA81" s="2">
        <f t="shared" si="9"/>
        <v>0</v>
      </c>
      <c r="AB81" s="1"/>
    </row>
    <row r="82" spans="1:28" x14ac:dyDescent="0.3">
      <c r="A82" s="3">
        <v>1018</v>
      </c>
      <c r="B82" s="4" t="s">
        <v>59</v>
      </c>
      <c r="C82" s="14">
        <v>0</v>
      </c>
      <c r="D82" s="14">
        <v>2</v>
      </c>
      <c r="E82" s="14">
        <v>0</v>
      </c>
      <c r="F82" s="14">
        <v>0</v>
      </c>
      <c r="G82" s="13">
        <v>0</v>
      </c>
      <c r="H82" s="14">
        <v>0</v>
      </c>
      <c r="I82" s="14">
        <v>0</v>
      </c>
      <c r="J82" s="14">
        <v>0</v>
      </c>
      <c r="K82" s="14">
        <v>0</v>
      </c>
      <c r="L82" s="13">
        <v>0</v>
      </c>
      <c r="M82" s="14">
        <v>0</v>
      </c>
      <c r="N82" s="14">
        <v>2</v>
      </c>
      <c r="O82" s="14">
        <v>0</v>
      </c>
      <c r="P82" s="14">
        <v>0</v>
      </c>
      <c r="Q82" s="13">
        <v>0</v>
      </c>
      <c r="R82" s="14">
        <v>0</v>
      </c>
      <c r="S82" s="14">
        <v>0</v>
      </c>
      <c r="T82" s="14">
        <v>0</v>
      </c>
      <c r="U82" s="14">
        <v>0</v>
      </c>
      <c r="V82" s="13">
        <v>0</v>
      </c>
      <c r="W82" s="2">
        <f t="shared" si="5"/>
        <v>0</v>
      </c>
      <c r="X82" s="2">
        <f t="shared" si="6"/>
        <v>1</v>
      </c>
      <c r="Y82" s="2">
        <f t="shared" si="7"/>
        <v>0</v>
      </c>
      <c r="Z82" s="2">
        <f t="shared" si="8"/>
        <v>0</v>
      </c>
      <c r="AA82" s="2">
        <f t="shared" si="9"/>
        <v>0</v>
      </c>
      <c r="AB82" s="1"/>
    </row>
    <row r="83" spans="1:28" x14ac:dyDescent="0.3">
      <c r="A83" s="3">
        <v>1107</v>
      </c>
      <c r="B83" s="4" t="s">
        <v>60</v>
      </c>
      <c r="C83" s="14">
        <v>3</v>
      </c>
      <c r="D83" s="14">
        <v>0</v>
      </c>
      <c r="E83" s="14">
        <v>0</v>
      </c>
      <c r="F83" s="14">
        <v>0</v>
      </c>
      <c r="G83" s="13">
        <v>8</v>
      </c>
      <c r="H83" s="14">
        <v>3</v>
      </c>
      <c r="I83" s="14">
        <v>0</v>
      </c>
      <c r="J83" s="14">
        <v>0</v>
      </c>
      <c r="K83" s="14">
        <v>0</v>
      </c>
      <c r="L83" s="13">
        <v>8</v>
      </c>
      <c r="M83" s="14">
        <v>3</v>
      </c>
      <c r="N83" s="14">
        <v>0</v>
      </c>
      <c r="O83" s="14">
        <v>0</v>
      </c>
      <c r="P83" s="14">
        <v>0</v>
      </c>
      <c r="Q83" s="13">
        <v>8</v>
      </c>
      <c r="R83" s="14">
        <v>3</v>
      </c>
      <c r="S83" s="14">
        <v>0</v>
      </c>
      <c r="T83" s="14">
        <v>0</v>
      </c>
      <c r="U83" s="14">
        <v>0</v>
      </c>
      <c r="V83" s="13">
        <v>8</v>
      </c>
      <c r="W83" s="2">
        <f t="shared" si="5"/>
        <v>3</v>
      </c>
      <c r="X83" s="2">
        <f t="shared" si="6"/>
        <v>0</v>
      </c>
      <c r="Y83" s="2">
        <f t="shared" si="7"/>
        <v>0</v>
      </c>
      <c r="Z83" s="2">
        <f t="shared" si="8"/>
        <v>0</v>
      </c>
      <c r="AA83" s="2">
        <f t="shared" si="9"/>
        <v>8</v>
      </c>
      <c r="AB83" s="1"/>
    </row>
    <row r="84" spans="1:28" x14ac:dyDescent="0.3">
      <c r="A84" s="3">
        <v>1110</v>
      </c>
      <c r="B84" s="4" t="s">
        <v>61</v>
      </c>
      <c r="C84" s="14">
        <v>5</v>
      </c>
      <c r="D84" s="14">
        <v>9</v>
      </c>
      <c r="E84" s="14">
        <v>3</v>
      </c>
      <c r="F84" s="14">
        <v>8</v>
      </c>
      <c r="G84" s="13">
        <v>0</v>
      </c>
      <c r="H84" s="14">
        <v>6</v>
      </c>
      <c r="I84" s="14">
        <v>13</v>
      </c>
      <c r="J84" s="14">
        <v>11</v>
      </c>
      <c r="K84" s="14">
        <v>8</v>
      </c>
      <c r="L84" s="13">
        <v>3</v>
      </c>
      <c r="M84" s="14">
        <v>5</v>
      </c>
      <c r="N84" s="14">
        <v>10</v>
      </c>
      <c r="O84" s="14">
        <v>0</v>
      </c>
      <c r="P84" s="14">
        <v>8</v>
      </c>
      <c r="Q84" s="13">
        <v>0</v>
      </c>
      <c r="R84" s="14">
        <v>6</v>
      </c>
      <c r="S84" s="14">
        <v>14</v>
      </c>
      <c r="T84" s="14">
        <v>0</v>
      </c>
      <c r="U84" s="14">
        <v>8</v>
      </c>
      <c r="V84" s="13">
        <v>3</v>
      </c>
      <c r="W84" s="2">
        <f t="shared" si="5"/>
        <v>5.5</v>
      </c>
      <c r="X84" s="2">
        <f t="shared" si="6"/>
        <v>11.5</v>
      </c>
      <c r="Y84" s="2">
        <f t="shared" si="7"/>
        <v>3.5</v>
      </c>
      <c r="Z84" s="2">
        <f t="shared" si="8"/>
        <v>8</v>
      </c>
      <c r="AA84" s="2">
        <f t="shared" si="9"/>
        <v>1.5</v>
      </c>
      <c r="AB84" s="1"/>
    </row>
    <row r="85" spans="1:28" x14ac:dyDescent="0.3">
      <c r="A85" s="3">
        <v>1111</v>
      </c>
      <c r="B85" s="4" t="s">
        <v>62</v>
      </c>
      <c r="C85" s="14">
        <v>13</v>
      </c>
      <c r="D85" s="14">
        <v>22.5</v>
      </c>
      <c r="E85" s="14">
        <v>7</v>
      </c>
      <c r="F85" s="14">
        <v>4</v>
      </c>
      <c r="G85" s="13">
        <v>2</v>
      </c>
      <c r="H85" s="14">
        <v>3</v>
      </c>
      <c r="I85" s="14">
        <v>14.5</v>
      </c>
      <c r="J85" s="14">
        <v>8</v>
      </c>
      <c r="K85" s="14">
        <v>4</v>
      </c>
      <c r="L85" s="13">
        <v>6</v>
      </c>
      <c r="M85" s="14">
        <v>13</v>
      </c>
      <c r="N85" s="14">
        <v>22.5</v>
      </c>
      <c r="O85" s="14">
        <v>7</v>
      </c>
      <c r="P85" s="14">
        <v>4</v>
      </c>
      <c r="Q85" s="13">
        <v>2</v>
      </c>
      <c r="R85" s="14">
        <v>3</v>
      </c>
      <c r="S85" s="14">
        <v>9.5</v>
      </c>
      <c r="T85" s="14">
        <v>7</v>
      </c>
      <c r="U85" s="14">
        <v>4</v>
      </c>
      <c r="V85" s="13">
        <v>2</v>
      </c>
      <c r="W85" s="2">
        <f t="shared" si="5"/>
        <v>8</v>
      </c>
      <c r="X85" s="2">
        <f t="shared" si="6"/>
        <v>17.25</v>
      </c>
      <c r="Y85" s="2">
        <f t="shared" si="7"/>
        <v>7.25</v>
      </c>
      <c r="Z85" s="2">
        <f t="shared" si="8"/>
        <v>4</v>
      </c>
      <c r="AA85" s="2">
        <f t="shared" si="9"/>
        <v>3</v>
      </c>
      <c r="AB85" s="1"/>
    </row>
    <row r="86" spans="1:28" x14ac:dyDescent="0.3">
      <c r="A86" s="3">
        <v>1125</v>
      </c>
      <c r="B86" s="4" t="s">
        <v>63</v>
      </c>
      <c r="C86" s="14">
        <v>3</v>
      </c>
      <c r="D86" s="14">
        <v>0</v>
      </c>
      <c r="E86" s="14">
        <v>0</v>
      </c>
      <c r="F86" s="14">
        <v>0</v>
      </c>
      <c r="G86" s="13">
        <v>2</v>
      </c>
      <c r="H86" s="14">
        <v>3</v>
      </c>
      <c r="I86" s="14">
        <v>1</v>
      </c>
      <c r="J86" s="14">
        <v>0</v>
      </c>
      <c r="K86" s="14">
        <v>0</v>
      </c>
      <c r="L86" s="13">
        <v>0</v>
      </c>
      <c r="M86" s="14">
        <v>3</v>
      </c>
      <c r="N86" s="14">
        <v>0</v>
      </c>
      <c r="O86" s="14">
        <v>0</v>
      </c>
      <c r="P86" s="14">
        <v>0</v>
      </c>
      <c r="Q86" s="13">
        <v>2</v>
      </c>
      <c r="R86" s="14">
        <v>3</v>
      </c>
      <c r="S86" s="14">
        <v>0</v>
      </c>
      <c r="T86" s="14">
        <v>0</v>
      </c>
      <c r="U86" s="14">
        <v>0</v>
      </c>
      <c r="V86" s="13">
        <v>0</v>
      </c>
      <c r="W86" s="2">
        <f t="shared" si="5"/>
        <v>3</v>
      </c>
      <c r="X86" s="2">
        <f t="shared" si="6"/>
        <v>0.25</v>
      </c>
      <c r="Y86" s="2">
        <f t="shared" si="7"/>
        <v>0</v>
      </c>
      <c r="Z86" s="2">
        <f t="shared" si="8"/>
        <v>0</v>
      </c>
      <c r="AA86" s="2">
        <f t="shared" si="9"/>
        <v>1</v>
      </c>
      <c r="AB86" s="1"/>
    </row>
    <row r="87" spans="1:28" x14ac:dyDescent="0.3">
      <c r="A87" s="3">
        <v>1143</v>
      </c>
      <c r="B87" s="4" t="s">
        <v>64</v>
      </c>
      <c r="C87" s="14">
        <v>0</v>
      </c>
      <c r="D87" s="14">
        <v>0</v>
      </c>
      <c r="E87" s="14">
        <v>2</v>
      </c>
      <c r="F87" s="14">
        <v>0</v>
      </c>
      <c r="G87" s="13">
        <v>0</v>
      </c>
      <c r="H87" s="14">
        <v>0</v>
      </c>
      <c r="I87" s="14">
        <v>0</v>
      </c>
      <c r="J87" s="14">
        <v>2</v>
      </c>
      <c r="K87" s="14">
        <v>0</v>
      </c>
      <c r="L87" s="13">
        <v>0</v>
      </c>
      <c r="M87" s="14">
        <v>0</v>
      </c>
      <c r="N87" s="14">
        <v>0</v>
      </c>
      <c r="O87" s="14">
        <v>2</v>
      </c>
      <c r="P87" s="14">
        <v>0</v>
      </c>
      <c r="Q87" s="13">
        <v>0</v>
      </c>
      <c r="R87" s="14">
        <v>0</v>
      </c>
      <c r="S87" s="14">
        <v>0</v>
      </c>
      <c r="T87" s="14">
        <v>2</v>
      </c>
      <c r="U87" s="14">
        <v>0</v>
      </c>
      <c r="V87" s="13">
        <v>0</v>
      </c>
      <c r="W87" s="2">
        <f t="shared" si="5"/>
        <v>0</v>
      </c>
      <c r="X87" s="2">
        <f t="shared" si="6"/>
        <v>0</v>
      </c>
      <c r="Y87" s="2">
        <f t="shared" si="7"/>
        <v>2</v>
      </c>
      <c r="Z87" s="2">
        <f t="shared" si="8"/>
        <v>0</v>
      </c>
      <c r="AA87" s="2">
        <f t="shared" si="9"/>
        <v>0</v>
      </c>
      <c r="AB87" s="1"/>
    </row>
    <row r="88" spans="1:28" x14ac:dyDescent="0.3">
      <c r="A88" s="3">
        <v>1150</v>
      </c>
      <c r="B88" s="4" t="s">
        <v>65</v>
      </c>
      <c r="C88" s="14">
        <v>3</v>
      </c>
      <c r="D88" s="14">
        <v>4</v>
      </c>
      <c r="E88" s="14">
        <v>0</v>
      </c>
      <c r="F88" s="14">
        <v>0</v>
      </c>
      <c r="G88" s="13">
        <v>1</v>
      </c>
      <c r="H88" s="14">
        <v>3</v>
      </c>
      <c r="I88" s="14">
        <v>4</v>
      </c>
      <c r="J88" s="14">
        <v>0</v>
      </c>
      <c r="K88" s="14">
        <v>0</v>
      </c>
      <c r="L88" s="13">
        <v>1</v>
      </c>
      <c r="M88" s="14">
        <v>3</v>
      </c>
      <c r="N88" s="14">
        <v>4</v>
      </c>
      <c r="O88" s="14">
        <v>0</v>
      </c>
      <c r="P88" s="14">
        <v>0</v>
      </c>
      <c r="Q88" s="13">
        <v>1</v>
      </c>
      <c r="R88" s="14">
        <v>3</v>
      </c>
      <c r="S88" s="14">
        <v>4</v>
      </c>
      <c r="T88" s="14">
        <v>0</v>
      </c>
      <c r="U88" s="14">
        <v>0</v>
      </c>
      <c r="V88" s="13">
        <v>1</v>
      </c>
      <c r="W88" s="2">
        <f t="shared" si="5"/>
        <v>3</v>
      </c>
      <c r="X88" s="2">
        <f t="shared" si="6"/>
        <v>4</v>
      </c>
      <c r="Y88" s="2">
        <f t="shared" si="7"/>
        <v>0</v>
      </c>
      <c r="Z88" s="2">
        <f t="shared" si="8"/>
        <v>0</v>
      </c>
      <c r="AA88" s="2">
        <f t="shared" si="9"/>
        <v>1</v>
      </c>
      <c r="AB88" s="1"/>
    </row>
    <row r="89" spans="1:28" x14ac:dyDescent="0.3">
      <c r="A89" s="3">
        <v>1154</v>
      </c>
      <c r="B89" s="4" t="s">
        <v>66</v>
      </c>
      <c r="C89" s="14">
        <v>1</v>
      </c>
      <c r="D89" s="14">
        <v>0</v>
      </c>
      <c r="E89" s="14">
        <v>0</v>
      </c>
      <c r="F89" s="14">
        <v>0</v>
      </c>
      <c r="G89" s="13">
        <v>0</v>
      </c>
      <c r="H89" s="14">
        <v>1</v>
      </c>
      <c r="I89" s="14">
        <v>0</v>
      </c>
      <c r="J89" s="14">
        <v>0</v>
      </c>
      <c r="K89" s="14">
        <v>0</v>
      </c>
      <c r="L89" s="13">
        <v>0</v>
      </c>
      <c r="M89" s="14">
        <v>1</v>
      </c>
      <c r="N89" s="14">
        <v>0</v>
      </c>
      <c r="O89" s="14">
        <v>0</v>
      </c>
      <c r="P89" s="14">
        <v>0</v>
      </c>
      <c r="Q89" s="13">
        <v>0</v>
      </c>
      <c r="R89" s="14">
        <v>1</v>
      </c>
      <c r="S89" s="14">
        <v>0</v>
      </c>
      <c r="T89" s="14">
        <v>0</v>
      </c>
      <c r="U89" s="14">
        <v>0</v>
      </c>
      <c r="V89" s="13">
        <v>0</v>
      </c>
      <c r="W89" s="2">
        <f t="shared" si="5"/>
        <v>1</v>
      </c>
      <c r="X89" s="2">
        <f t="shared" si="6"/>
        <v>0</v>
      </c>
      <c r="Y89" s="2">
        <f t="shared" si="7"/>
        <v>0</v>
      </c>
      <c r="Z89" s="2">
        <f t="shared" si="8"/>
        <v>0</v>
      </c>
      <c r="AA89" s="2">
        <f t="shared" si="9"/>
        <v>0</v>
      </c>
      <c r="AB89" s="1"/>
    </row>
    <row r="90" spans="1:28" x14ac:dyDescent="0.3">
      <c r="A90" s="3">
        <v>1156</v>
      </c>
      <c r="B90" s="4" t="s">
        <v>67</v>
      </c>
      <c r="C90" s="14">
        <v>0</v>
      </c>
      <c r="D90" s="14">
        <v>0</v>
      </c>
      <c r="E90" s="14">
        <v>0</v>
      </c>
      <c r="F90" s="14">
        <v>0</v>
      </c>
      <c r="G90" s="13">
        <v>0</v>
      </c>
      <c r="H90" s="14">
        <v>0</v>
      </c>
      <c r="I90" s="14">
        <v>0</v>
      </c>
      <c r="J90" s="14">
        <v>0</v>
      </c>
      <c r="K90" s="14">
        <v>0</v>
      </c>
      <c r="L90" s="13">
        <v>0</v>
      </c>
      <c r="M90" s="14">
        <v>0</v>
      </c>
      <c r="N90" s="14">
        <v>0</v>
      </c>
      <c r="O90" s="14">
        <v>0</v>
      </c>
      <c r="P90" s="14">
        <v>0</v>
      </c>
      <c r="Q90" s="13">
        <v>0</v>
      </c>
      <c r="R90" s="14">
        <v>0</v>
      </c>
      <c r="S90" s="14">
        <v>0</v>
      </c>
      <c r="T90" s="14">
        <v>0</v>
      </c>
      <c r="U90" s="14">
        <v>0</v>
      </c>
      <c r="V90" s="13">
        <v>0</v>
      </c>
      <c r="W90" s="2">
        <f t="shared" si="5"/>
        <v>0</v>
      </c>
      <c r="X90" s="2">
        <f t="shared" si="6"/>
        <v>0</v>
      </c>
      <c r="Y90" s="2">
        <f t="shared" si="7"/>
        <v>0</v>
      </c>
      <c r="Z90" s="2">
        <f t="shared" si="8"/>
        <v>0</v>
      </c>
      <c r="AA90" s="2">
        <f t="shared" si="9"/>
        <v>0</v>
      </c>
      <c r="AB90" s="1"/>
    </row>
    <row r="91" spans="1:28" x14ac:dyDescent="0.3">
      <c r="A91" s="3">
        <v>1160</v>
      </c>
      <c r="B91" s="4" t="s">
        <v>68</v>
      </c>
      <c r="C91" s="14">
        <v>3</v>
      </c>
      <c r="D91" s="14">
        <v>3.5</v>
      </c>
      <c r="E91" s="14">
        <v>0</v>
      </c>
      <c r="F91" s="14">
        <v>4</v>
      </c>
      <c r="G91" s="13">
        <v>0</v>
      </c>
      <c r="H91" s="14">
        <v>3</v>
      </c>
      <c r="I91" s="14">
        <v>3.5</v>
      </c>
      <c r="J91" s="14">
        <v>0</v>
      </c>
      <c r="K91" s="14">
        <v>5</v>
      </c>
      <c r="L91" s="13">
        <v>0</v>
      </c>
      <c r="M91" s="14">
        <v>3</v>
      </c>
      <c r="N91" s="14">
        <v>3.5</v>
      </c>
      <c r="O91" s="14">
        <v>0</v>
      </c>
      <c r="P91" s="14">
        <v>4</v>
      </c>
      <c r="Q91" s="13">
        <v>0</v>
      </c>
      <c r="R91" s="14">
        <v>3</v>
      </c>
      <c r="S91" s="14">
        <v>3.5</v>
      </c>
      <c r="T91" s="14">
        <v>0</v>
      </c>
      <c r="U91" s="14">
        <v>5</v>
      </c>
      <c r="V91" s="13">
        <v>0</v>
      </c>
      <c r="W91" s="2">
        <f t="shared" si="5"/>
        <v>3</v>
      </c>
      <c r="X91" s="2">
        <f t="shared" si="6"/>
        <v>3.5</v>
      </c>
      <c r="Y91" s="2">
        <f t="shared" si="7"/>
        <v>0</v>
      </c>
      <c r="Z91" s="2">
        <f t="shared" si="8"/>
        <v>4.5</v>
      </c>
      <c r="AA91" s="2">
        <f t="shared" si="9"/>
        <v>0</v>
      </c>
      <c r="AB91" s="1"/>
    </row>
    <row r="92" spans="1:28" x14ac:dyDescent="0.3">
      <c r="A92" s="3">
        <v>1161</v>
      </c>
      <c r="B92" s="4" t="s">
        <v>190</v>
      </c>
      <c r="C92" s="14">
        <v>0</v>
      </c>
      <c r="D92" s="14">
        <v>0</v>
      </c>
      <c r="E92" s="14">
        <v>3</v>
      </c>
      <c r="F92" s="14">
        <v>0</v>
      </c>
      <c r="G92" s="13">
        <v>0</v>
      </c>
      <c r="H92" s="14">
        <v>1</v>
      </c>
      <c r="I92" s="14">
        <v>0</v>
      </c>
      <c r="J92" s="14">
        <v>3</v>
      </c>
      <c r="K92" s="14">
        <v>0</v>
      </c>
      <c r="L92" s="13">
        <v>0</v>
      </c>
      <c r="M92" s="14">
        <v>0</v>
      </c>
      <c r="N92" s="14">
        <v>0</v>
      </c>
      <c r="O92" s="14">
        <v>3</v>
      </c>
      <c r="P92" s="14">
        <v>0</v>
      </c>
      <c r="Q92" s="13">
        <v>0</v>
      </c>
      <c r="R92" s="14">
        <v>0</v>
      </c>
      <c r="S92" s="14">
        <v>0</v>
      </c>
      <c r="T92" s="14">
        <v>3</v>
      </c>
      <c r="U92" s="14">
        <v>0</v>
      </c>
      <c r="V92" s="13">
        <v>0</v>
      </c>
      <c r="W92" s="2">
        <f t="shared" si="5"/>
        <v>0.25</v>
      </c>
      <c r="X92" s="2">
        <f t="shared" si="6"/>
        <v>0</v>
      </c>
      <c r="Y92" s="2">
        <f t="shared" si="7"/>
        <v>3</v>
      </c>
      <c r="Z92" s="2">
        <f t="shared" si="8"/>
        <v>0</v>
      </c>
      <c r="AA92" s="2">
        <f t="shared" si="9"/>
        <v>0</v>
      </c>
      <c r="AB92" s="1"/>
    </row>
    <row r="93" spans="1:28" x14ac:dyDescent="0.3">
      <c r="A93" s="3">
        <v>1166</v>
      </c>
      <c r="B93" s="4" t="s">
        <v>69</v>
      </c>
      <c r="C93" s="14">
        <v>2</v>
      </c>
      <c r="D93" s="14">
        <v>0</v>
      </c>
      <c r="E93" s="14">
        <v>0</v>
      </c>
      <c r="F93" s="14">
        <v>0</v>
      </c>
      <c r="G93" s="13">
        <v>0</v>
      </c>
      <c r="H93" s="14">
        <v>2</v>
      </c>
      <c r="I93" s="14">
        <v>0</v>
      </c>
      <c r="J93" s="14">
        <v>0</v>
      </c>
      <c r="K93" s="14">
        <v>0</v>
      </c>
      <c r="L93" s="13">
        <v>0</v>
      </c>
      <c r="M93" s="14">
        <v>2</v>
      </c>
      <c r="N93" s="14">
        <v>0</v>
      </c>
      <c r="O93" s="14">
        <v>2</v>
      </c>
      <c r="P93" s="14">
        <v>0</v>
      </c>
      <c r="Q93" s="13">
        <v>0</v>
      </c>
      <c r="R93" s="14">
        <v>2</v>
      </c>
      <c r="S93" s="14">
        <v>0</v>
      </c>
      <c r="T93" s="14">
        <v>0</v>
      </c>
      <c r="U93" s="14">
        <v>0</v>
      </c>
      <c r="V93" s="13">
        <v>0</v>
      </c>
      <c r="W93" s="2">
        <f t="shared" si="5"/>
        <v>2</v>
      </c>
      <c r="X93" s="2">
        <f t="shared" si="6"/>
        <v>0</v>
      </c>
      <c r="Y93" s="2">
        <f t="shared" si="7"/>
        <v>0.5</v>
      </c>
      <c r="Z93" s="2">
        <f t="shared" si="8"/>
        <v>0</v>
      </c>
      <c r="AA93" s="2">
        <f t="shared" si="9"/>
        <v>0</v>
      </c>
      <c r="AB93" s="1"/>
    </row>
    <row r="94" spans="1:28" x14ac:dyDescent="0.3">
      <c r="A94" s="3">
        <v>1175</v>
      </c>
      <c r="B94" s="4" t="s">
        <v>70</v>
      </c>
      <c r="C94" s="14">
        <v>0</v>
      </c>
      <c r="D94" s="14">
        <v>0</v>
      </c>
      <c r="E94" s="14">
        <v>0</v>
      </c>
      <c r="F94" s="14">
        <v>0</v>
      </c>
      <c r="G94" s="13">
        <v>0</v>
      </c>
      <c r="H94" s="14">
        <v>0</v>
      </c>
      <c r="I94" s="14">
        <v>0</v>
      </c>
      <c r="J94" s="14">
        <v>0</v>
      </c>
      <c r="K94" s="14">
        <v>0</v>
      </c>
      <c r="L94" s="13">
        <v>0</v>
      </c>
      <c r="M94" s="14">
        <v>0</v>
      </c>
      <c r="N94" s="14">
        <v>0</v>
      </c>
      <c r="O94" s="14">
        <v>0</v>
      </c>
      <c r="P94" s="14">
        <v>0</v>
      </c>
      <c r="Q94" s="13">
        <v>0</v>
      </c>
      <c r="R94" s="14">
        <v>0</v>
      </c>
      <c r="S94" s="14">
        <v>0</v>
      </c>
      <c r="T94" s="14">
        <v>0</v>
      </c>
      <c r="U94" s="14">
        <v>0</v>
      </c>
      <c r="V94" s="13">
        <v>0</v>
      </c>
      <c r="W94" s="2">
        <f t="shared" si="5"/>
        <v>0</v>
      </c>
      <c r="X94" s="2">
        <f t="shared" si="6"/>
        <v>0</v>
      </c>
      <c r="Y94" s="2">
        <f t="shared" si="7"/>
        <v>0</v>
      </c>
      <c r="Z94" s="2">
        <f t="shared" si="8"/>
        <v>0</v>
      </c>
      <c r="AA94" s="2">
        <f t="shared" si="9"/>
        <v>0</v>
      </c>
      <c r="AB94" s="1"/>
    </row>
    <row r="95" spans="1:28" x14ac:dyDescent="0.3">
      <c r="A95" s="3">
        <v>1176</v>
      </c>
      <c r="B95" s="4" t="s">
        <v>71</v>
      </c>
      <c r="C95" s="14">
        <v>26.5</v>
      </c>
      <c r="D95" s="14">
        <v>10</v>
      </c>
      <c r="E95" s="14">
        <v>6</v>
      </c>
      <c r="F95" s="14">
        <v>11</v>
      </c>
      <c r="G95" s="13">
        <v>5</v>
      </c>
      <c r="H95" s="14">
        <v>25.5</v>
      </c>
      <c r="I95" s="14">
        <v>10</v>
      </c>
      <c r="J95" s="14">
        <v>3</v>
      </c>
      <c r="K95" s="14">
        <v>11</v>
      </c>
      <c r="L95" s="13">
        <v>8</v>
      </c>
      <c r="M95" s="14">
        <v>26.5</v>
      </c>
      <c r="N95" s="14">
        <v>10</v>
      </c>
      <c r="O95" s="14">
        <v>4</v>
      </c>
      <c r="P95" s="14">
        <v>11</v>
      </c>
      <c r="Q95" s="13">
        <v>5</v>
      </c>
      <c r="R95" s="14">
        <v>25.5</v>
      </c>
      <c r="S95" s="14">
        <v>9</v>
      </c>
      <c r="T95" s="14">
        <v>3</v>
      </c>
      <c r="U95" s="14">
        <v>11</v>
      </c>
      <c r="V95" s="13">
        <v>6</v>
      </c>
      <c r="W95" s="2">
        <f t="shared" si="5"/>
        <v>26</v>
      </c>
      <c r="X95" s="2">
        <f t="shared" si="6"/>
        <v>9.75</v>
      </c>
      <c r="Y95" s="2">
        <f t="shared" si="7"/>
        <v>4</v>
      </c>
      <c r="Z95" s="2">
        <f t="shared" si="8"/>
        <v>11</v>
      </c>
      <c r="AA95" s="2">
        <f t="shared" si="9"/>
        <v>6</v>
      </c>
      <c r="AB95" s="1"/>
    </row>
    <row r="96" spans="1:28" x14ac:dyDescent="0.3">
      <c r="A96" s="3">
        <v>1190</v>
      </c>
      <c r="B96" s="4" t="s">
        <v>66</v>
      </c>
      <c r="C96" s="14">
        <v>0</v>
      </c>
      <c r="D96" s="14">
        <v>0</v>
      </c>
      <c r="E96" s="14">
        <v>0</v>
      </c>
      <c r="F96" s="14">
        <v>0</v>
      </c>
      <c r="G96" s="13">
        <v>0</v>
      </c>
      <c r="H96" s="14">
        <v>0</v>
      </c>
      <c r="I96" s="14">
        <v>0</v>
      </c>
      <c r="J96" s="14">
        <v>1</v>
      </c>
      <c r="K96" s="14">
        <v>0</v>
      </c>
      <c r="L96" s="13">
        <v>0</v>
      </c>
      <c r="M96" s="14">
        <v>0</v>
      </c>
      <c r="N96" s="14">
        <v>0</v>
      </c>
      <c r="O96" s="14">
        <v>0</v>
      </c>
      <c r="P96" s="14">
        <v>0</v>
      </c>
      <c r="Q96" s="13">
        <v>0</v>
      </c>
      <c r="R96" s="14">
        <v>0</v>
      </c>
      <c r="S96" s="14">
        <v>0</v>
      </c>
      <c r="T96" s="14">
        <v>0</v>
      </c>
      <c r="U96" s="14">
        <v>0</v>
      </c>
      <c r="V96" s="13">
        <v>0</v>
      </c>
      <c r="W96" s="2">
        <f t="shared" si="5"/>
        <v>0</v>
      </c>
      <c r="X96" s="2">
        <f t="shared" si="6"/>
        <v>0</v>
      </c>
      <c r="Y96" s="2">
        <f t="shared" si="7"/>
        <v>0.25</v>
      </c>
      <c r="Z96" s="2">
        <f t="shared" si="8"/>
        <v>0</v>
      </c>
      <c r="AA96" s="2">
        <f t="shared" si="9"/>
        <v>0</v>
      </c>
      <c r="AB96" s="1"/>
    </row>
    <row r="97" spans="1:28" x14ac:dyDescent="0.3">
      <c r="A97" s="3">
        <v>1194</v>
      </c>
      <c r="B97" s="4" t="s">
        <v>191</v>
      </c>
      <c r="C97" s="14">
        <v>0</v>
      </c>
      <c r="D97" s="14">
        <v>0</v>
      </c>
      <c r="E97" s="14">
        <v>0</v>
      </c>
      <c r="F97" s="14">
        <v>0</v>
      </c>
      <c r="G97" s="13">
        <v>0</v>
      </c>
      <c r="H97" s="14">
        <v>0</v>
      </c>
      <c r="I97" s="14">
        <v>6</v>
      </c>
      <c r="J97" s="14">
        <v>0</v>
      </c>
      <c r="K97" s="14">
        <v>0</v>
      </c>
      <c r="L97" s="13">
        <v>0</v>
      </c>
      <c r="M97" s="14">
        <v>0</v>
      </c>
      <c r="N97" s="14">
        <v>0</v>
      </c>
      <c r="O97" s="14">
        <v>0</v>
      </c>
      <c r="P97" s="14">
        <v>0</v>
      </c>
      <c r="Q97" s="13">
        <v>0</v>
      </c>
      <c r="R97" s="14">
        <v>0</v>
      </c>
      <c r="S97" s="14">
        <v>0</v>
      </c>
      <c r="T97" s="14">
        <v>0</v>
      </c>
      <c r="U97" s="14">
        <v>0</v>
      </c>
      <c r="V97" s="13">
        <v>0</v>
      </c>
      <c r="W97" s="2">
        <f t="shared" si="5"/>
        <v>0</v>
      </c>
      <c r="X97" s="2">
        <f t="shared" si="6"/>
        <v>1.5</v>
      </c>
      <c r="Y97" s="2">
        <f t="shared" si="7"/>
        <v>0</v>
      </c>
      <c r="Z97" s="2">
        <f t="shared" si="8"/>
        <v>0</v>
      </c>
      <c r="AA97" s="2">
        <f t="shared" si="9"/>
        <v>0</v>
      </c>
      <c r="AB97" s="1"/>
    </row>
    <row r="98" spans="1:28" x14ac:dyDescent="0.3">
      <c r="A98" s="3">
        <v>1207</v>
      </c>
      <c r="B98" s="4" t="s">
        <v>72</v>
      </c>
      <c r="C98" s="14">
        <v>11</v>
      </c>
      <c r="D98" s="14">
        <v>0</v>
      </c>
      <c r="E98" s="14">
        <v>0</v>
      </c>
      <c r="F98" s="14">
        <v>0</v>
      </c>
      <c r="G98" s="13">
        <v>0</v>
      </c>
      <c r="H98" s="14">
        <v>11</v>
      </c>
      <c r="I98" s="14">
        <v>0</v>
      </c>
      <c r="J98" s="14">
        <v>0</v>
      </c>
      <c r="K98" s="14">
        <v>0</v>
      </c>
      <c r="L98" s="13">
        <v>1</v>
      </c>
      <c r="M98" s="14">
        <v>12</v>
      </c>
      <c r="N98" s="14">
        <v>0</v>
      </c>
      <c r="O98" s="14">
        <v>0</v>
      </c>
      <c r="P98" s="14">
        <v>0</v>
      </c>
      <c r="Q98" s="13">
        <v>0</v>
      </c>
      <c r="R98" s="14">
        <v>11</v>
      </c>
      <c r="S98" s="14">
        <v>0</v>
      </c>
      <c r="T98" s="14">
        <v>0</v>
      </c>
      <c r="U98" s="14">
        <v>0</v>
      </c>
      <c r="V98" s="13">
        <v>1</v>
      </c>
      <c r="W98" s="2">
        <f t="shared" si="5"/>
        <v>11.25</v>
      </c>
      <c r="X98" s="2">
        <f t="shared" si="6"/>
        <v>0</v>
      </c>
      <c r="Y98" s="2">
        <f t="shared" si="7"/>
        <v>0</v>
      </c>
      <c r="Z98" s="2">
        <f t="shared" si="8"/>
        <v>0</v>
      </c>
      <c r="AA98" s="2">
        <f t="shared" si="9"/>
        <v>0.5</v>
      </c>
      <c r="AB98" s="1"/>
    </row>
    <row r="99" spans="1:28" x14ac:dyDescent="0.3">
      <c r="A99" s="3">
        <v>1210</v>
      </c>
      <c r="B99" s="4" t="s">
        <v>73</v>
      </c>
      <c r="C99" s="14">
        <v>3</v>
      </c>
      <c r="D99" s="14">
        <v>6</v>
      </c>
      <c r="E99" s="14">
        <v>5</v>
      </c>
      <c r="F99" s="14">
        <v>2</v>
      </c>
      <c r="G99" s="13">
        <v>2</v>
      </c>
      <c r="H99" s="14">
        <v>3</v>
      </c>
      <c r="I99" s="14">
        <v>14</v>
      </c>
      <c r="J99" s="14">
        <v>3</v>
      </c>
      <c r="K99" s="14">
        <v>11</v>
      </c>
      <c r="L99" s="13">
        <v>2</v>
      </c>
      <c r="M99" s="14">
        <v>3</v>
      </c>
      <c r="N99" s="14">
        <v>7</v>
      </c>
      <c r="O99" s="14">
        <v>1</v>
      </c>
      <c r="P99" s="14">
        <v>2</v>
      </c>
      <c r="Q99" s="13">
        <v>2</v>
      </c>
      <c r="R99" s="14">
        <v>3</v>
      </c>
      <c r="S99" s="14">
        <v>13</v>
      </c>
      <c r="T99" s="14">
        <v>1</v>
      </c>
      <c r="U99" s="14">
        <v>11</v>
      </c>
      <c r="V99" s="13">
        <v>2</v>
      </c>
      <c r="W99" s="2">
        <f t="shared" si="5"/>
        <v>3</v>
      </c>
      <c r="X99" s="2">
        <f t="shared" si="6"/>
        <v>10</v>
      </c>
      <c r="Y99" s="2">
        <f t="shared" si="7"/>
        <v>2.5</v>
      </c>
      <c r="Z99" s="2">
        <f t="shared" si="8"/>
        <v>6.5</v>
      </c>
      <c r="AA99" s="2">
        <f t="shared" si="9"/>
        <v>2</v>
      </c>
      <c r="AB99" s="1"/>
    </row>
    <row r="100" spans="1:28" x14ac:dyDescent="0.3">
      <c r="A100" s="3">
        <v>1211</v>
      </c>
      <c r="B100" s="4" t="s">
        <v>74</v>
      </c>
      <c r="C100" s="14">
        <v>7</v>
      </c>
      <c r="D100" s="14">
        <v>28</v>
      </c>
      <c r="E100" s="14">
        <v>4</v>
      </c>
      <c r="F100" s="14">
        <v>11</v>
      </c>
      <c r="G100" s="13">
        <v>4</v>
      </c>
      <c r="H100" s="14">
        <v>0</v>
      </c>
      <c r="I100" s="14">
        <v>8</v>
      </c>
      <c r="J100" s="14">
        <v>4</v>
      </c>
      <c r="K100" s="14">
        <v>11</v>
      </c>
      <c r="L100" s="13">
        <v>5</v>
      </c>
      <c r="M100" s="14">
        <v>7</v>
      </c>
      <c r="N100" s="14">
        <v>30</v>
      </c>
      <c r="O100" s="14">
        <v>4</v>
      </c>
      <c r="P100" s="14">
        <v>11</v>
      </c>
      <c r="Q100" s="13">
        <v>4</v>
      </c>
      <c r="R100" s="14">
        <v>0</v>
      </c>
      <c r="S100" s="14">
        <v>7</v>
      </c>
      <c r="T100" s="14">
        <v>4</v>
      </c>
      <c r="U100" s="14">
        <v>11</v>
      </c>
      <c r="V100" s="13">
        <v>4</v>
      </c>
      <c r="W100" s="2">
        <f t="shared" si="5"/>
        <v>3.5</v>
      </c>
      <c r="X100" s="2">
        <f t="shared" si="6"/>
        <v>18.25</v>
      </c>
      <c r="Y100" s="2">
        <f t="shared" si="7"/>
        <v>4</v>
      </c>
      <c r="Z100" s="2">
        <f t="shared" si="8"/>
        <v>11</v>
      </c>
      <c r="AA100" s="2">
        <f t="shared" si="9"/>
        <v>4.25</v>
      </c>
      <c r="AB100" s="1"/>
    </row>
    <row r="101" spans="1:28" x14ac:dyDescent="0.3">
      <c r="A101" s="3">
        <v>1217</v>
      </c>
      <c r="B101" s="4" t="s">
        <v>74</v>
      </c>
      <c r="C101" s="14">
        <v>0</v>
      </c>
      <c r="D101" s="14">
        <v>4</v>
      </c>
      <c r="E101" s="14">
        <v>0</v>
      </c>
      <c r="F101" s="14">
        <v>0</v>
      </c>
      <c r="G101" s="13">
        <v>0</v>
      </c>
      <c r="H101" s="14">
        <v>0</v>
      </c>
      <c r="I101" s="14">
        <v>0</v>
      </c>
      <c r="J101" s="14">
        <v>0</v>
      </c>
      <c r="K101" s="14">
        <v>0</v>
      </c>
      <c r="L101" s="13">
        <v>0</v>
      </c>
      <c r="M101" s="14">
        <v>0</v>
      </c>
      <c r="N101" s="14">
        <v>4</v>
      </c>
      <c r="O101" s="14">
        <v>0</v>
      </c>
      <c r="P101" s="14">
        <v>0</v>
      </c>
      <c r="Q101" s="13">
        <v>0</v>
      </c>
      <c r="R101" s="14">
        <v>0</v>
      </c>
      <c r="S101" s="14">
        <v>0</v>
      </c>
      <c r="T101" s="14">
        <v>0</v>
      </c>
      <c r="U101" s="14">
        <v>0</v>
      </c>
      <c r="V101" s="13">
        <v>0</v>
      </c>
      <c r="W101" s="2">
        <f t="shared" si="5"/>
        <v>0</v>
      </c>
      <c r="X101" s="2">
        <f t="shared" si="6"/>
        <v>2</v>
      </c>
      <c r="Y101" s="2">
        <f t="shared" si="7"/>
        <v>0</v>
      </c>
      <c r="Z101" s="2">
        <f t="shared" si="8"/>
        <v>0</v>
      </c>
      <c r="AA101" s="2">
        <f t="shared" si="9"/>
        <v>0</v>
      </c>
      <c r="AB101" s="1"/>
    </row>
    <row r="102" spans="1:28" x14ac:dyDescent="0.3">
      <c r="A102" s="3">
        <v>1223</v>
      </c>
      <c r="B102" s="4" t="s">
        <v>75</v>
      </c>
      <c r="C102" s="14">
        <v>0</v>
      </c>
      <c r="D102" s="14">
        <v>0</v>
      </c>
      <c r="E102" s="14">
        <v>1</v>
      </c>
      <c r="F102" s="14">
        <v>0</v>
      </c>
      <c r="G102" s="13">
        <v>0</v>
      </c>
      <c r="H102" s="14">
        <v>0</v>
      </c>
      <c r="I102" s="14">
        <v>0</v>
      </c>
      <c r="J102" s="14">
        <v>1</v>
      </c>
      <c r="K102" s="14">
        <v>0</v>
      </c>
      <c r="L102" s="13">
        <v>0</v>
      </c>
      <c r="M102" s="14">
        <v>0</v>
      </c>
      <c r="N102" s="14">
        <v>0</v>
      </c>
      <c r="O102" s="14">
        <v>1</v>
      </c>
      <c r="P102" s="14">
        <v>0</v>
      </c>
      <c r="Q102" s="13">
        <v>0</v>
      </c>
      <c r="R102" s="14">
        <v>0</v>
      </c>
      <c r="S102" s="14">
        <v>0</v>
      </c>
      <c r="T102" s="14">
        <v>1</v>
      </c>
      <c r="U102" s="14">
        <v>0</v>
      </c>
      <c r="V102" s="13">
        <v>0</v>
      </c>
      <c r="W102" s="2">
        <f t="shared" si="5"/>
        <v>0</v>
      </c>
      <c r="X102" s="2">
        <f t="shared" si="6"/>
        <v>0</v>
      </c>
      <c r="Y102" s="2">
        <f t="shared" si="7"/>
        <v>1</v>
      </c>
      <c r="Z102" s="2">
        <f t="shared" si="8"/>
        <v>0</v>
      </c>
      <c r="AA102" s="2">
        <f t="shared" si="9"/>
        <v>0</v>
      </c>
      <c r="AB102" s="1"/>
    </row>
    <row r="103" spans="1:28" x14ac:dyDescent="0.3">
      <c r="A103" s="3">
        <v>1225</v>
      </c>
      <c r="B103" s="4" t="s">
        <v>76</v>
      </c>
      <c r="C103" s="14">
        <v>1</v>
      </c>
      <c r="D103" s="14">
        <v>0</v>
      </c>
      <c r="E103" s="14">
        <v>0</v>
      </c>
      <c r="F103" s="14">
        <v>0</v>
      </c>
      <c r="G103" s="13">
        <v>0</v>
      </c>
      <c r="H103" s="14">
        <v>4</v>
      </c>
      <c r="I103" s="14">
        <v>2</v>
      </c>
      <c r="J103" s="14">
        <v>2</v>
      </c>
      <c r="K103" s="14">
        <v>0</v>
      </c>
      <c r="L103" s="13">
        <v>0</v>
      </c>
      <c r="M103" s="14">
        <v>1</v>
      </c>
      <c r="N103" s="14">
        <v>0</v>
      </c>
      <c r="O103" s="14">
        <v>0</v>
      </c>
      <c r="P103" s="14">
        <v>0</v>
      </c>
      <c r="Q103" s="13">
        <v>0</v>
      </c>
      <c r="R103" s="14">
        <v>1</v>
      </c>
      <c r="S103" s="14">
        <v>0</v>
      </c>
      <c r="T103" s="14">
        <v>2</v>
      </c>
      <c r="U103" s="14">
        <v>0</v>
      </c>
      <c r="V103" s="13">
        <v>0</v>
      </c>
      <c r="W103" s="2">
        <f t="shared" si="5"/>
        <v>1.75</v>
      </c>
      <c r="X103" s="2">
        <f t="shared" si="6"/>
        <v>0.5</v>
      </c>
      <c r="Y103" s="2">
        <f t="shared" si="7"/>
        <v>1</v>
      </c>
      <c r="Z103" s="2">
        <f t="shared" si="8"/>
        <v>0</v>
      </c>
      <c r="AA103" s="2">
        <f t="shared" si="9"/>
        <v>0</v>
      </c>
      <c r="AB103" s="1"/>
    </row>
    <row r="104" spans="1:28" x14ac:dyDescent="0.3">
      <c r="A104" s="3">
        <v>1250</v>
      </c>
      <c r="B104" s="4" t="s">
        <v>77</v>
      </c>
      <c r="C104" s="14">
        <v>3.5</v>
      </c>
      <c r="D104" s="14">
        <v>3</v>
      </c>
      <c r="E104" s="14">
        <v>0</v>
      </c>
      <c r="F104" s="14">
        <v>0</v>
      </c>
      <c r="G104" s="13">
        <v>0</v>
      </c>
      <c r="H104" s="14">
        <v>4.5</v>
      </c>
      <c r="I104" s="14">
        <v>3</v>
      </c>
      <c r="J104" s="14">
        <v>0</v>
      </c>
      <c r="K104" s="14">
        <v>0</v>
      </c>
      <c r="L104" s="13">
        <v>0</v>
      </c>
      <c r="M104" s="14">
        <v>3.5</v>
      </c>
      <c r="N104" s="14">
        <v>3</v>
      </c>
      <c r="O104" s="14">
        <v>0</v>
      </c>
      <c r="P104" s="14">
        <v>0</v>
      </c>
      <c r="Q104" s="13">
        <v>0</v>
      </c>
      <c r="R104" s="14">
        <v>3.5</v>
      </c>
      <c r="S104" s="14">
        <v>3</v>
      </c>
      <c r="T104" s="14">
        <v>0</v>
      </c>
      <c r="U104" s="14">
        <v>0</v>
      </c>
      <c r="V104" s="13">
        <v>0</v>
      </c>
      <c r="W104" s="2">
        <f t="shared" si="5"/>
        <v>3.75</v>
      </c>
      <c r="X104" s="2">
        <f t="shared" si="6"/>
        <v>3</v>
      </c>
      <c r="Y104" s="2">
        <f t="shared" si="7"/>
        <v>0</v>
      </c>
      <c r="Z104" s="2">
        <f t="shared" si="8"/>
        <v>0</v>
      </c>
      <c r="AA104" s="2">
        <f t="shared" si="9"/>
        <v>0</v>
      </c>
      <c r="AB104" s="1"/>
    </row>
    <row r="105" spans="1:28" x14ac:dyDescent="0.3">
      <c r="A105" s="3">
        <v>1260</v>
      </c>
      <c r="B105" s="4" t="s">
        <v>78</v>
      </c>
      <c r="C105" s="14">
        <v>3</v>
      </c>
      <c r="D105" s="14">
        <v>6.25</v>
      </c>
      <c r="E105" s="14">
        <v>0</v>
      </c>
      <c r="F105" s="14">
        <v>1</v>
      </c>
      <c r="G105" s="13">
        <v>0</v>
      </c>
      <c r="H105" s="14">
        <v>3</v>
      </c>
      <c r="I105" s="14">
        <v>5.25</v>
      </c>
      <c r="J105" s="14">
        <v>0</v>
      </c>
      <c r="K105" s="14">
        <v>4</v>
      </c>
      <c r="L105" s="13">
        <v>0</v>
      </c>
      <c r="M105" s="14">
        <v>3</v>
      </c>
      <c r="N105" s="14">
        <v>6.25</v>
      </c>
      <c r="O105" s="14">
        <v>0</v>
      </c>
      <c r="P105" s="14">
        <v>1</v>
      </c>
      <c r="Q105" s="13">
        <v>0</v>
      </c>
      <c r="R105" s="14">
        <v>3</v>
      </c>
      <c r="S105" s="14">
        <v>5.25</v>
      </c>
      <c r="T105" s="14">
        <v>0</v>
      </c>
      <c r="U105" s="14">
        <v>4</v>
      </c>
      <c r="V105" s="13">
        <v>0</v>
      </c>
      <c r="W105" s="2">
        <f t="shared" si="5"/>
        <v>3</v>
      </c>
      <c r="X105" s="2">
        <f t="shared" si="6"/>
        <v>5.75</v>
      </c>
      <c r="Y105" s="2">
        <f t="shared" si="7"/>
        <v>0</v>
      </c>
      <c r="Z105" s="2">
        <f t="shared" si="8"/>
        <v>2.5</v>
      </c>
      <c r="AA105" s="2">
        <f t="shared" si="9"/>
        <v>0</v>
      </c>
      <c r="AB105" s="1"/>
    </row>
    <row r="106" spans="1:28" x14ac:dyDescent="0.3">
      <c r="A106" s="3">
        <v>1261</v>
      </c>
      <c r="B106" s="4" t="s">
        <v>192</v>
      </c>
      <c r="C106" s="14">
        <v>0</v>
      </c>
      <c r="D106" s="14">
        <v>2</v>
      </c>
      <c r="E106" s="14">
        <v>1</v>
      </c>
      <c r="F106" s="14">
        <v>0</v>
      </c>
      <c r="G106" s="13">
        <v>0</v>
      </c>
      <c r="H106" s="14">
        <v>0</v>
      </c>
      <c r="I106" s="14">
        <v>2</v>
      </c>
      <c r="J106" s="14">
        <v>1</v>
      </c>
      <c r="K106" s="14">
        <v>0</v>
      </c>
      <c r="L106" s="13">
        <v>0</v>
      </c>
      <c r="M106" s="14">
        <v>0</v>
      </c>
      <c r="N106" s="14">
        <v>2</v>
      </c>
      <c r="O106" s="14">
        <v>1</v>
      </c>
      <c r="P106" s="14">
        <v>0</v>
      </c>
      <c r="Q106" s="13">
        <v>0</v>
      </c>
      <c r="R106" s="14">
        <v>0</v>
      </c>
      <c r="S106" s="14">
        <v>2</v>
      </c>
      <c r="T106" s="14">
        <v>1</v>
      </c>
      <c r="U106" s="14">
        <v>0</v>
      </c>
      <c r="V106" s="13">
        <v>0</v>
      </c>
      <c r="W106" s="2">
        <f t="shared" si="5"/>
        <v>0</v>
      </c>
      <c r="X106" s="2">
        <f t="shared" si="6"/>
        <v>2</v>
      </c>
      <c r="Y106" s="2">
        <f t="shared" si="7"/>
        <v>1</v>
      </c>
      <c r="Z106" s="2">
        <f t="shared" si="8"/>
        <v>0</v>
      </c>
      <c r="AA106" s="2">
        <f t="shared" si="9"/>
        <v>0</v>
      </c>
      <c r="AB106" s="1"/>
    </row>
    <row r="107" spans="1:28" x14ac:dyDescent="0.3">
      <c r="A107" s="3">
        <v>1266</v>
      </c>
      <c r="B107" s="4" t="s">
        <v>79</v>
      </c>
      <c r="C107" s="14">
        <v>0</v>
      </c>
      <c r="D107" s="14">
        <v>0</v>
      </c>
      <c r="E107" s="14">
        <v>0</v>
      </c>
      <c r="F107" s="14">
        <v>0</v>
      </c>
      <c r="G107" s="13">
        <v>3</v>
      </c>
      <c r="H107" s="14">
        <v>0</v>
      </c>
      <c r="I107" s="14">
        <v>0</v>
      </c>
      <c r="J107" s="14">
        <v>0</v>
      </c>
      <c r="K107" s="14">
        <v>0</v>
      </c>
      <c r="L107" s="13">
        <v>3</v>
      </c>
      <c r="M107" s="14">
        <v>0</v>
      </c>
      <c r="N107" s="14">
        <v>0</v>
      </c>
      <c r="O107" s="14">
        <v>3</v>
      </c>
      <c r="P107" s="14">
        <v>0</v>
      </c>
      <c r="Q107" s="13">
        <v>3</v>
      </c>
      <c r="R107" s="14">
        <v>0</v>
      </c>
      <c r="S107" s="14">
        <v>0</v>
      </c>
      <c r="T107" s="14">
        <v>0</v>
      </c>
      <c r="U107" s="14">
        <v>0</v>
      </c>
      <c r="V107" s="13">
        <v>3</v>
      </c>
      <c r="W107" s="2">
        <f t="shared" si="5"/>
        <v>0</v>
      </c>
      <c r="X107" s="2">
        <f t="shared" si="6"/>
        <v>0</v>
      </c>
      <c r="Y107" s="2">
        <f t="shared" si="7"/>
        <v>0.75</v>
      </c>
      <c r="Z107" s="2">
        <f t="shared" si="8"/>
        <v>0</v>
      </c>
      <c r="AA107" s="2">
        <f t="shared" si="9"/>
        <v>3</v>
      </c>
      <c r="AB107" s="1"/>
    </row>
    <row r="108" spans="1:28" x14ac:dyDescent="0.3">
      <c r="A108" s="3">
        <v>1269</v>
      </c>
      <c r="B108" s="4" t="s">
        <v>80</v>
      </c>
      <c r="C108" s="14">
        <v>9</v>
      </c>
      <c r="D108" s="14">
        <v>7.5</v>
      </c>
      <c r="E108" s="14">
        <v>15</v>
      </c>
      <c r="F108" s="14">
        <v>27.5</v>
      </c>
      <c r="G108" s="13">
        <v>2</v>
      </c>
      <c r="H108" s="14">
        <v>26</v>
      </c>
      <c r="I108" s="14">
        <v>8.5</v>
      </c>
      <c r="J108" s="14">
        <v>11</v>
      </c>
      <c r="K108" s="14">
        <v>26.5</v>
      </c>
      <c r="L108" s="13">
        <v>5</v>
      </c>
      <c r="M108" s="14">
        <v>9</v>
      </c>
      <c r="N108" s="14">
        <v>7.5</v>
      </c>
      <c r="O108" s="14">
        <v>15</v>
      </c>
      <c r="P108" s="14">
        <v>27.5</v>
      </c>
      <c r="Q108" s="13">
        <v>2</v>
      </c>
      <c r="R108" s="14">
        <v>26</v>
      </c>
      <c r="S108" s="14">
        <v>6.5</v>
      </c>
      <c r="T108" s="14">
        <v>13</v>
      </c>
      <c r="U108" s="14">
        <v>26.5</v>
      </c>
      <c r="V108" s="13">
        <v>3</v>
      </c>
      <c r="W108" s="2">
        <f t="shared" si="5"/>
        <v>17.5</v>
      </c>
      <c r="X108" s="2">
        <f t="shared" si="6"/>
        <v>7.5</v>
      </c>
      <c r="Y108" s="2">
        <f t="shared" si="7"/>
        <v>13.5</v>
      </c>
      <c r="Z108" s="2">
        <f t="shared" si="8"/>
        <v>27</v>
      </c>
      <c r="AA108" s="2">
        <f t="shared" si="9"/>
        <v>3</v>
      </c>
      <c r="AB108" s="1"/>
    </row>
    <row r="109" spans="1:28" x14ac:dyDescent="0.3">
      <c r="A109" s="3">
        <v>1275</v>
      </c>
      <c r="B109" s="4" t="s">
        <v>81</v>
      </c>
      <c r="C109" s="14">
        <v>0</v>
      </c>
      <c r="D109" s="14">
        <v>0</v>
      </c>
      <c r="E109" s="14">
        <v>0</v>
      </c>
      <c r="F109" s="14">
        <v>0</v>
      </c>
      <c r="G109" s="13">
        <v>7</v>
      </c>
      <c r="H109" s="14">
        <v>0</v>
      </c>
      <c r="I109" s="14">
        <v>3</v>
      </c>
      <c r="J109" s="14">
        <v>0</v>
      </c>
      <c r="K109" s="14">
        <v>0</v>
      </c>
      <c r="L109" s="13">
        <v>0</v>
      </c>
      <c r="M109" s="14">
        <v>0</v>
      </c>
      <c r="N109" s="14">
        <v>0</v>
      </c>
      <c r="O109" s="14">
        <v>0</v>
      </c>
      <c r="P109" s="14">
        <v>0</v>
      </c>
      <c r="Q109" s="13">
        <v>0</v>
      </c>
      <c r="R109" s="14">
        <v>0</v>
      </c>
      <c r="S109" s="14">
        <v>0</v>
      </c>
      <c r="T109" s="14">
        <v>0</v>
      </c>
      <c r="U109" s="14">
        <v>0</v>
      </c>
      <c r="V109" s="13">
        <v>0</v>
      </c>
      <c r="W109" s="2">
        <f t="shared" si="5"/>
        <v>0</v>
      </c>
      <c r="X109" s="2">
        <f t="shared" si="6"/>
        <v>0.75</v>
      </c>
      <c r="Y109" s="2">
        <f t="shared" si="7"/>
        <v>0</v>
      </c>
      <c r="Z109" s="2">
        <f t="shared" si="8"/>
        <v>0</v>
      </c>
      <c r="AA109" s="2">
        <f t="shared" si="9"/>
        <v>1.75</v>
      </c>
      <c r="AB109" s="1"/>
    </row>
    <row r="110" spans="1:28" x14ac:dyDescent="0.3">
      <c r="A110" s="3">
        <v>1407</v>
      </c>
      <c r="B110" s="4" t="s">
        <v>82</v>
      </c>
      <c r="C110" s="14">
        <v>4</v>
      </c>
      <c r="D110" s="14">
        <v>0</v>
      </c>
      <c r="E110" s="14">
        <v>0</v>
      </c>
      <c r="F110" s="14">
        <v>0</v>
      </c>
      <c r="G110" s="13">
        <v>5</v>
      </c>
      <c r="H110" s="14">
        <v>4</v>
      </c>
      <c r="I110" s="14">
        <v>0</v>
      </c>
      <c r="J110" s="14">
        <v>0</v>
      </c>
      <c r="K110" s="14">
        <v>0</v>
      </c>
      <c r="L110" s="13">
        <v>9</v>
      </c>
      <c r="M110" s="14">
        <v>7</v>
      </c>
      <c r="N110" s="14">
        <v>0</v>
      </c>
      <c r="O110" s="14">
        <v>0</v>
      </c>
      <c r="P110" s="14">
        <v>0</v>
      </c>
      <c r="Q110" s="13">
        <v>5</v>
      </c>
      <c r="R110" s="14">
        <v>4</v>
      </c>
      <c r="S110" s="14">
        <v>0</v>
      </c>
      <c r="T110" s="14">
        <v>0</v>
      </c>
      <c r="U110" s="14">
        <v>0</v>
      </c>
      <c r="V110" s="13">
        <v>9</v>
      </c>
      <c r="W110" s="2">
        <f t="shared" si="5"/>
        <v>4.75</v>
      </c>
      <c r="X110" s="2">
        <f t="shared" si="6"/>
        <v>0</v>
      </c>
      <c r="Y110" s="2">
        <f t="shared" si="7"/>
        <v>0</v>
      </c>
      <c r="Z110" s="2">
        <f t="shared" si="8"/>
        <v>0</v>
      </c>
      <c r="AA110" s="2">
        <f t="shared" si="9"/>
        <v>7</v>
      </c>
      <c r="AB110" s="1"/>
    </row>
    <row r="111" spans="1:28" x14ac:dyDescent="0.3">
      <c r="A111" s="3">
        <v>1410</v>
      </c>
      <c r="B111" s="4" t="s">
        <v>83</v>
      </c>
      <c r="C111" s="14">
        <v>3</v>
      </c>
      <c r="D111" s="14">
        <v>0</v>
      </c>
      <c r="E111" s="14">
        <v>0</v>
      </c>
      <c r="F111" s="14">
        <v>2</v>
      </c>
      <c r="G111" s="13">
        <v>0</v>
      </c>
      <c r="H111" s="14">
        <v>2</v>
      </c>
      <c r="I111" s="14">
        <v>13</v>
      </c>
      <c r="J111" s="14">
        <v>0</v>
      </c>
      <c r="K111" s="14">
        <v>2</v>
      </c>
      <c r="L111" s="13">
        <v>3</v>
      </c>
      <c r="M111" s="14">
        <v>3</v>
      </c>
      <c r="N111" s="14">
        <v>0</v>
      </c>
      <c r="O111" s="14">
        <v>0</v>
      </c>
      <c r="P111" s="14">
        <v>2</v>
      </c>
      <c r="Q111" s="13">
        <v>0</v>
      </c>
      <c r="R111" s="14">
        <v>2</v>
      </c>
      <c r="S111" s="14">
        <v>3</v>
      </c>
      <c r="T111" s="14">
        <v>0</v>
      </c>
      <c r="U111" s="14">
        <v>2</v>
      </c>
      <c r="V111" s="13">
        <v>3</v>
      </c>
      <c r="W111" s="2">
        <f t="shared" si="5"/>
        <v>2.5</v>
      </c>
      <c r="X111" s="2">
        <f t="shared" si="6"/>
        <v>4</v>
      </c>
      <c r="Y111" s="2">
        <f t="shared" si="7"/>
        <v>0</v>
      </c>
      <c r="Z111" s="2">
        <f t="shared" si="8"/>
        <v>2</v>
      </c>
      <c r="AA111" s="2">
        <f t="shared" si="9"/>
        <v>1.5</v>
      </c>
      <c r="AB111" s="1"/>
    </row>
    <row r="112" spans="1:28" x14ac:dyDescent="0.3">
      <c r="A112" s="3">
        <v>1411</v>
      </c>
      <c r="B112" s="4" t="s">
        <v>84</v>
      </c>
      <c r="C112" s="14">
        <v>4</v>
      </c>
      <c r="D112" s="14">
        <v>5</v>
      </c>
      <c r="E112" s="14">
        <v>1</v>
      </c>
      <c r="F112" s="14">
        <v>0</v>
      </c>
      <c r="G112" s="13">
        <v>3.5</v>
      </c>
      <c r="H112" s="14">
        <v>1</v>
      </c>
      <c r="I112" s="14">
        <v>8</v>
      </c>
      <c r="J112" s="14">
        <v>1</v>
      </c>
      <c r="K112" s="14">
        <v>0</v>
      </c>
      <c r="L112" s="13">
        <v>3.5</v>
      </c>
      <c r="M112" s="14">
        <v>4</v>
      </c>
      <c r="N112" s="14">
        <v>5</v>
      </c>
      <c r="O112" s="14">
        <v>1</v>
      </c>
      <c r="P112" s="14">
        <v>0</v>
      </c>
      <c r="Q112" s="13">
        <v>3.5</v>
      </c>
      <c r="R112" s="14">
        <v>1</v>
      </c>
      <c r="S112" s="14">
        <v>0</v>
      </c>
      <c r="T112" s="14">
        <v>1</v>
      </c>
      <c r="U112" s="14">
        <v>0</v>
      </c>
      <c r="V112" s="13">
        <v>3.5</v>
      </c>
      <c r="W112" s="2">
        <f t="shared" si="5"/>
        <v>2.5</v>
      </c>
      <c r="X112" s="2">
        <f t="shared" si="6"/>
        <v>4.5</v>
      </c>
      <c r="Y112" s="2">
        <f t="shared" si="7"/>
        <v>1</v>
      </c>
      <c r="Z112" s="2">
        <f t="shared" si="8"/>
        <v>0</v>
      </c>
      <c r="AA112" s="2">
        <f t="shared" si="9"/>
        <v>3.5</v>
      </c>
      <c r="AB112" s="1"/>
    </row>
    <row r="113" spans="1:28" x14ac:dyDescent="0.3">
      <c r="A113" s="3">
        <v>1423</v>
      </c>
      <c r="B113" s="4" t="s">
        <v>85</v>
      </c>
      <c r="C113" s="14">
        <v>4</v>
      </c>
      <c r="D113" s="14">
        <v>0</v>
      </c>
      <c r="E113" s="14">
        <v>0</v>
      </c>
      <c r="F113" s="14">
        <v>0</v>
      </c>
      <c r="G113" s="13">
        <v>0</v>
      </c>
      <c r="H113" s="14">
        <v>4</v>
      </c>
      <c r="I113" s="14">
        <v>0</v>
      </c>
      <c r="J113" s="14">
        <v>0</v>
      </c>
      <c r="K113" s="14">
        <v>6</v>
      </c>
      <c r="L113" s="13">
        <v>0</v>
      </c>
      <c r="M113" s="14">
        <v>4</v>
      </c>
      <c r="N113" s="14">
        <v>0</v>
      </c>
      <c r="O113" s="14">
        <v>0</v>
      </c>
      <c r="P113" s="14">
        <v>0</v>
      </c>
      <c r="Q113" s="13">
        <v>0</v>
      </c>
      <c r="R113" s="14">
        <v>4</v>
      </c>
      <c r="S113" s="14">
        <v>0</v>
      </c>
      <c r="T113" s="14">
        <v>0</v>
      </c>
      <c r="U113" s="14">
        <v>6</v>
      </c>
      <c r="V113" s="13">
        <v>0</v>
      </c>
      <c r="W113" s="2">
        <f t="shared" si="5"/>
        <v>4</v>
      </c>
      <c r="X113" s="2">
        <f t="shared" si="6"/>
        <v>0</v>
      </c>
      <c r="Y113" s="2">
        <f t="shared" si="7"/>
        <v>0</v>
      </c>
      <c r="Z113" s="2">
        <f t="shared" si="8"/>
        <v>3</v>
      </c>
      <c r="AA113" s="2">
        <f t="shared" si="9"/>
        <v>0</v>
      </c>
      <c r="AB113" s="1"/>
    </row>
    <row r="114" spans="1:28" x14ac:dyDescent="0.3">
      <c r="A114" s="3">
        <v>1425</v>
      </c>
      <c r="B114" s="4" t="s">
        <v>86</v>
      </c>
      <c r="C114" s="14">
        <v>0</v>
      </c>
      <c r="D114" s="14">
        <v>0</v>
      </c>
      <c r="E114" s="14">
        <v>0</v>
      </c>
      <c r="F114" s="14">
        <v>0</v>
      </c>
      <c r="G114" s="13">
        <v>1</v>
      </c>
      <c r="H114" s="14">
        <v>0</v>
      </c>
      <c r="I114" s="14">
        <v>1</v>
      </c>
      <c r="J114" s="14">
        <v>0</v>
      </c>
      <c r="K114" s="14">
        <v>0</v>
      </c>
      <c r="L114" s="13">
        <v>0</v>
      </c>
      <c r="M114" s="14">
        <v>0</v>
      </c>
      <c r="N114" s="14">
        <v>0</v>
      </c>
      <c r="O114" s="14">
        <v>0</v>
      </c>
      <c r="P114" s="14">
        <v>0</v>
      </c>
      <c r="Q114" s="13">
        <v>1</v>
      </c>
      <c r="R114" s="14">
        <v>0</v>
      </c>
      <c r="S114" s="14">
        <v>0</v>
      </c>
      <c r="T114" s="14">
        <v>0</v>
      </c>
      <c r="U114" s="14">
        <v>0</v>
      </c>
      <c r="V114" s="13">
        <v>0</v>
      </c>
      <c r="W114" s="2">
        <f t="shared" si="5"/>
        <v>0</v>
      </c>
      <c r="X114" s="2">
        <f t="shared" si="6"/>
        <v>0.25</v>
      </c>
      <c r="Y114" s="2">
        <f t="shared" si="7"/>
        <v>0</v>
      </c>
      <c r="Z114" s="2">
        <f t="shared" si="8"/>
        <v>0</v>
      </c>
      <c r="AA114" s="2">
        <f t="shared" si="9"/>
        <v>0.5</v>
      </c>
      <c r="AB114" s="1"/>
    </row>
    <row r="115" spans="1:28" x14ac:dyDescent="0.3">
      <c r="A115" s="3">
        <v>1443</v>
      </c>
      <c r="B115" s="4" t="s">
        <v>87</v>
      </c>
      <c r="C115" s="14">
        <v>0</v>
      </c>
      <c r="D115" s="14">
        <v>0</v>
      </c>
      <c r="E115" s="14">
        <v>2</v>
      </c>
      <c r="F115" s="14">
        <v>0</v>
      </c>
      <c r="G115" s="13">
        <v>0</v>
      </c>
      <c r="H115" s="14">
        <v>0</v>
      </c>
      <c r="I115" s="14">
        <v>0</v>
      </c>
      <c r="J115" s="14">
        <v>2</v>
      </c>
      <c r="K115" s="14">
        <v>0</v>
      </c>
      <c r="L115" s="13">
        <v>0</v>
      </c>
      <c r="M115" s="14">
        <v>0</v>
      </c>
      <c r="N115" s="14">
        <v>0</v>
      </c>
      <c r="O115" s="14">
        <v>2</v>
      </c>
      <c r="P115" s="14">
        <v>0</v>
      </c>
      <c r="Q115" s="13">
        <v>0</v>
      </c>
      <c r="R115" s="14">
        <v>0</v>
      </c>
      <c r="S115" s="14">
        <v>0</v>
      </c>
      <c r="T115" s="14">
        <v>2</v>
      </c>
      <c r="U115" s="14">
        <v>0</v>
      </c>
      <c r="V115" s="13">
        <v>0</v>
      </c>
      <c r="W115" s="2">
        <f t="shared" si="5"/>
        <v>0</v>
      </c>
      <c r="X115" s="2">
        <f t="shared" si="6"/>
        <v>0</v>
      </c>
      <c r="Y115" s="2">
        <f t="shared" si="7"/>
        <v>2</v>
      </c>
      <c r="Z115" s="2">
        <f t="shared" si="8"/>
        <v>0</v>
      </c>
      <c r="AA115" s="2">
        <f t="shared" si="9"/>
        <v>0</v>
      </c>
      <c r="AB115" s="1"/>
    </row>
    <row r="116" spans="1:28" x14ac:dyDescent="0.3">
      <c r="A116" s="3">
        <v>1460</v>
      </c>
      <c r="B116" s="4" t="s">
        <v>88</v>
      </c>
      <c r="C116" s="14">
        <v>2</v>
      </c>
      <c r="D116" s="14">
        <v>2</v>
      </c>
      <c r="E116" s="14">
        <v>0</v>
      </c>
      <c r="F116" s="14">
        <v>0</v>
      </c>
      <c r="G116" s="13">
        <v>0</v>
      </c>
      <c r="H116" s="14">
        <v>2</v>
      </c>
      <c r="I116" s="14">
        <v>0</v>
      </c>
      <c r="J116" s="14">
        <v>0</v>
      </c>
      <c r="K116" s="14">
        <v>0</v>
      </c>
      <c r="L116" s="13">
        <v>0</v>
      </c>
      <c r="M116" s="14">
        <v>2</v>
      </c>
      <c r="N116" s="14">
        <v>2</v>
      </c>
      <c r="O116" s="14">
        <v>1</v>
      </c>
      <c r="P116" s="14">
        <v>0</v>
      </c>
      <c r="Q116" s="13">
        <v>0</v>
      </c>
      <c r="R116" s="14">
        <v>2</v>
      </c>
      <c r="S116" s="14">
        <v>0</v>
      </c>
      <c r="T116" s="14">
        <v>0</v>
      </c>
      <c r="U116" s="14">
        <v>0</v>
      </c>
      <c r="V116" s="13">
        <v>0</v>
      </c>
      <c r="W116" s="2">
        <f t="shared" si="5"/>
        <v>2</v>
      </c>
      <c r="X116" s="2">
        <f t="shared" si="6"/>
        <v>1</v>
      </c>
      <c r="Y116" s="2">
        <f t="shared" si="7"/>
        <v>0.25</v>
      </c>
      <c r="Z116" s="2">
        <f t="shared" si="8"/>
        <v>0</v>
      </c>
      <c r="AA116" s="2">
        <f t="shared" si="9"/>
        <v>0</v>
      </c>
      <c r="AB116" s="1"/>
    </row>
    <row r="117" spans="1:28" x14ac:dyDescent="0.3">
      <c r="A117" s="3">
        <v>1461</v>
      </c>
      <c r="B117" s="4" t="s">
        <v>193</v>
      </c>
      <c r="C117" s="14">
        <v>0</v>
      </c>
      <c r="D117" s="14">
        <v>0</v>
      </c>
      <c r="E117" s="14">
        <v>0</v>
      </c>
      <c r="F117" s="14">
        <v>0</v>
      </c>
      <c r="G117" s="13">
        <v>0</v>
      </c>
      <c r="H117" s="14">
        <v>1</v>
      </c>
      <c r="I117" s="14">
        <v>0</v>
      </c>
      <c r="J117" s="14">
        <v>0</v>
      </c>
      <c r="K117" s="14">
        <v>0</v>
      </c>
      <c r="L117" s="13">
        <v>0</v>
      </c>
      <c r="M117" s="14">
        <v>0</v>
      </c>
      <c r="N117" s="14">
        <v>0</v>
      </c>
      <c r="O117" s="14">
        <v>0</v>
      </c>
      <c r="P117" s="14">
        <v>0</v>
      </c>
      <c r="Q117" s="13">
        <v>0</v>
      </c>
      <c r="R117" s="14">
        <v>0</v>
      </c>
      <c r="S117" s="14">
        <v>0</v>
      </c>
      <c r="T117" s="14">
        <v>0</v>
      </c>
      <c r="U117" s="14">
        <v>0</v>
      </c>
      <c r="V117" s="13">
        <v>0</v>
      </c>
      <c r="W117" s="2">
        <f t="shared" si="5"/>
        <v>0.25</v>
      </c>
      <c r="X117" s="2">
        <f t="shared" si="6"/>
        <v>0</v>
      </c>
      <c r="Y117" s="2">
        <f t="shared" si="7"/>
        <v>0</v>
      </c>
      <c r="Z117" s="2">
        <f t="shared" si="8"/>
        <v>0</v>
      </c>
      <c r="AA117" s="2">
        <f t="shared" si="9"/>
        <v>0</v>
      </c>
      <c r="AB117" s="1"/>
    </row>
    <row r="118" spans="1:28" x14ac:dyDescent="0.3">
      <c r="A118" s="3">
        <v>1466</v>
      </c>
      <c r="B118" s="4" t="s">
        <v>89</v>
      </c>
      <c r="C118" s="14">
        <v>0</v>
      </c>
      <c r="D118" s="14">
        <v>0</v>
      </c>
      <c r="E118" s="14">
        <v>0</v>
      </c>
      <c r="F118" s="14">
        <v>0</v>
      </c>
      <c r="G118" s="13">
        <v>1</v>
      </c>
      <c r="H118" s="14">
        <v>1</v>
      </c>
      <c r="I118" s="14">
        <v>0</v>
      </c>
      <c r="J118" s="14">
        <v>0</v>
      </c>
      <c r="K118" s="14">
        <v>0</v>
      </c>
      <c r="L118" s="13">
        <v>4</v>
      </c>
      <c r="M118" s="14">
        <v>0</v>
      </c>
      <c r="N118" s="14">
        <v>0</v>
      </c>
      <c r="O118" s="14">
        <v>0</v>
      </c>
      <c r="P118" s="14">
        <v>0</v>
      </c>
      <c r="Q118" s="13">
        <v>1</v>
      </c>
      <c r="R118" s="14">
        <v>0</v>
      </c>
      <c r="S118" s="14">
        <v>0</v>
      </c>
      <c r="T118" s="14">
        <v>0</v>
      </c>
      <c r="U118" s="14">
        <v>0</v>
      </c>
      <c r="V118" s="13">
        <v>1</v>
      </c>
      <c r="W118" s="2">
        <f t="shared" si="5"/>
        <v>0.25</v>
      </c>
      <c r="X118" s="2">
        <f t="shared" si="6"/>
        <v>0</v>
      </c>
      <c r="Y118" s="2">
        <f t="shared" si="7"/>
        <v>0</v>
      </c>
      <c r="Z118" s="2">
        <f t="shared" si="8"/>
        <v>0</v>
      </c>
      <c r="AA118" s="2">
        <f t="shared" si="9"/>
        <v>1.75</v>
      </c>
      <c r="AB118" s="1"/>
    </row>
    <row r="119" spans="1:28" x14ac:dyDescent="0.3">
      <c r="A119" s="3">
        <v>1467</v>
      </c>
      <c r="B119" s="4" t="s">
        <v>90</v>
      </c>
      <c r="C119" s="14">
        <v>3</v>
      </c>
      <c r="D119" s="14">
        <v>43</v>
      </c>
      <c r="E119" s="14">
        <v>4</v>
      </c>
      <c r="F119" s="14">
        <v>7</v>
      </c>
      <c r="G119" s="13">
        <v>13</v>
      </c>
      <c r="H119" s="14">
        <v>9</v>
      </c>
      <c r="I119" s="14">
        <v>3</v>
      </c>
      <c r="J119" s="14">
        <v>4</v>
      </c>
      <c r="K119" s="14">
        <v>7</v>
      </c>
      <c r="L119" s="13">
        <v>14</v>
      </c>
      <c r="M119" s="14">
        <v>3</v>
      </c>
      <c r="N119" s="14">
        <v>43</v>
      </c>
      <c r="O119" s="14">
        <v>4</v>
      </c>
      <c r="P119" s="14">
        <v>7</v>
      </c>
      <c r="Q119" s="13">
        <v>13</v>
      </c>
      <c r="R119" s="14">
        <v>9</v>
      </c>
      <c r="S119" s="14">
        <v>1</v>
      </c>
      <c r="T119" s="14">
        <v>39</v>
      </c>
      <c r="U119" s="14">
        <v>7</v>
      </c>
      <c r="V119" s="13">
        <v>13</v>
      </c>
      <c r="W119" s="2">
        <f t="shared" si="5"/>
        <v>6</v>
      </c>
      <c r="X119" s="2">
        <f t="shared" si="6"/>
        <v>22.5</v>
      </c>
      <c r="Y119" s="2">
        <f t="shared" si="7"/>
        <v>12.75</v>
      </c>
      <c r="Z119" s="2">
        <f t="shared" si="8"/>
        <v>7</v>
      </c>
      <c r="AA119" s="2">
        <f t="shared" si="9"/>
        <v>13.25</v>
      </c>
      <c r="AB119" s="1"/>
    </row>
    <row r="120" spans="1:28" x14ac:dyDescent="0.3">
      <c r="A120" s="3">
        <v>1494</v>
      </c>
      <c r="B120" s="4" t="s">
        <v>194</v>
      </c>
      <c r="C120" s="14">
        <v>0</v>
      </c>
      <c r="D120" s="14">
        <v>0</v>
      </c>
      <c r="E120" s="14">
        <v>0</v>
      </c>
      <c r="F120" s="14">
        <v>0.25</v>
      </c>
      <c r="G120" s="13">
        <v>0</v>
      </c>
      <c r="H120" s="14">
        <v>0</v>
      </c>
      <c r="I120" s="14">
        <v>2</v>
      </c>
      <c r="J120" s="14">
        <v>0</v>
      </c>
      <c r="K120" s="14">
        <v>0.25</v>
      </c>
      <c r="L120" s="13">
        <v>1</v>
      </c>
      <c r="M120" s="14">
        <v>0</v>
      </c>
      <c r="N120" s="14">
        <v>0</v>
      </c>
      <c r="O120" s="14">
        <v>0</v>
      </c>
      <c r="P120" s="14">
        <v>0.25</v>
      </c>
      <c r="Q120" s="13">
        <v>0</v>
      </c>
      <c r="R120" s="14">
        <v>0</v>
      </c>
      <c r="S120" s="14">
        <v>0</v>
      </c>
      <c r="T120" s="14">
        <v>2</v>
      </c>
      <c r="U120" s="14">
        <v>0.25</v>
      </c>
      <c r="V120" s="13">
        <v>0</v>
      </c>
      <c r="W120" s="2">
        <f t="shared" si="5"/>
        <v>0</v>
      </c>
      <c r="X120" s="2">
        <f t="shared" si="6"/>
        <v>0.5</v>
      </c>
      <c r="Y120" s="2">
        <f t="shared" si="7"/>
        <v>0.5</v>
      </c>
      <c r="Z120" s="2">
        <f t="shared" si="8"/>
        <v>0.25</v>
      </c>
      <c r="AA120" s="2">
        <f t="shared" si="9"/>
        <v>0.25</v>
      </c>
      <c r="AB120" s="1"/>
    </row>
    <row r="121" spans="1:28" x14ac:dyDescent="0.3">
      <c r="A121" s="3">
        <v>1723</v>
      </c>
      <c r="B121" s="4" t="s">
        <v>91</v>
      </c>
      <c r="C121" s="14">
        <v>0</v>
      </c>
      <c r="D121" s="14">
        <v>0</v>
      </c>
      <c r="E121" s="14">
        <v>2</v>
      </c>
      <c r="F121" s="14">
        <v>0</v>
      </c>
      <c r="G121" s="13">
        <v>2</v>
      </c>
      <c r="H121" s="14">
        <v>0</v>
      </c>
      <c r="I121" s="14">
        <v>0</v>
      </c>
      <c r="J121" s="14">
        <v>7</v>
      </c>
      <c r="K121" s="14">
        <v>0</v>
      </c>
      <c r="L121" s="13">
        <v>2</v>
      </c>
      <c r="M121" s="14">
        <v>0</v>
      </c>
      <c r="N121" s="14">
        <v>0</v>
      </c>
      <c r="O121" s="14">
        <v>2</v>
      </c>
      <c r="P121" s="14">
        <v>0</v>
      </c>
      <c r="Q121" s="13">
        <v>2</v>
      </c>
      <c r="R121" s="14">
        <v>0</v>
      </c>
      <c r="S121" s="14">
        <v>0</v>
      </c>
      <c r="T121" s="14">
        <v>42</v>
      </c>
      <c r="U121" s="14">
        <v>0</v>
      </c>
      <c r="V121" s="13">
        <v>2</v>
      </c>
      <c r="W121" s="2">
        <f t="shared" si="5"/>
        <v>0</v>
      </c>
      <c r="X121" s="2">
        <f t="shared" si="6"/>
        <v>0</v>
      </c>
      <c r="Y121" s="2">
        <f t="shared" si="7"/>
        <v>13.25</v>
      </c>
      <c r="Z121" s="2">
        <f t="shared" si="8"/>
        <v>0</v>
      </c>
      <c r="AA121" s="2">
        <f t="shared" si="9"/>
        <v>2</v>
      </c>
      <c r="AB121" s="1"/>
    </row>
    <row r="122" spans="1:28" x14ac:dyDescent="0.3">
      <c r="A122" s="3">
        <v>1725</v>
      </c>
      <c r="B122" s="4" t="s">
        <v>195</v>
      </c>
      <c r="C122" s="14">
        <v>0</v>
      </c>
      <c r="D122" s="14">
        <v>0</v>
      </c>
      <c r="E122" s="14">
        <v>0</v>
      </c>
      <c r="F122" s="14">
        <v>0</v>
      </c>
      <c r="G122" s="13">
        <v>2</v>
      </c>
      <c r="H122" s="14">
        <v>0</v>
      </c>
      <c r="I122" s="14">
        <v>0</v>
      </c>
      <c r="J122" s="14">
        <v>0</v>
      </c>
      <c r="K122" s="14">
        <v>0</v>
      </c>
      <c r="L122" s="13">
        <v>2</v>
      </c>
      <c r="M122" s="14">
        <v>0</v>
      </c>
      <c r="N122" s="14">
        <v>0</v>
      </c>
      <c r="O122" s="14">
        <v>0</v>
      </c>
      <c r="P122" s="14">
        <v>0</v>
      </c>
      <c r="Q122" s="13">
        <v>2</v>
      </c>
      <c r="R122" s="14">
        <v>0</v>
      </c>
      <c r="S122" s="14">
        <v>0</v>
      </c>
      <c r="T122" s="14">
        <v>0</v>
      </c>
      <c r="U122" s="14">
        <v>0</v>
      </c>
      <c r="V122" s="13">
        <v>2</v>
      </c>
      <c r="W122" s="2">
        <f t="shared" si="5"/>
        <v>0</v>
      </c>
      <c r="X122" s="2">
        <f t="shared" si="6"/>
        <v>0</v>
      </c>
      <c r="Y122" s="2">
        <f t="shared" si="7"/>
        <v>0</v>
      </c>
      <c r="Z122" s="2">
        <f t="shared" si="8"/>
        <v>0</v>
      </c>
      <c r="AA122" s="2">
        <f t="shared" si="9"/>
        <v>2</v>
      </c>
      <c r="AB122" s="1"/>
    </row>
    <row r="123" spans="1:28" x14ac:dyDescent="0.3">
      <c r="A123" s="3">
        <v>1730</v>
      </c>
      <c r="B123" s="4" t="s">
        <v>92</v>
      </c>
      <c r="C123" s="14">
        <v>0</v>
      </c>
      <c r="D123" s="14">
        <v>0</v>
      </c>
      <c r="E123" s="14">
        <v>0</v>
      </c>
      <c r="F123" s="14">
        <v>0</v>
      </c>
      <c r="G123" s="13">
        <v>2</v>
      </c>
      <c r="H123" s="14">
        <v>0</v>
      </c>
      <c r="I123" s="14">
        <v>0</v>
      </c>
      <c r="J123" s="14">
        <v>0</v>
      </c>
      <c r="K123" s="14">
        <v>0</v>
      </c>
      <c r="L123" s="13">
        <v>0</v>
      </c>
      <c r="M123" s="14">
        <v>0</v>
      </c>
      <c r="N123" s="14">
        <v>0</v>
      </c>
      <c r="O123" s="14">
        <v>0</v>
      </c>
      <c r="P123" s="14">
        <v>0</v>
      </c>
      <c r="Q123" s="13">
        <v>2</v>
      </c>
      <c r="R123" s="14">
        <v>0</v>
      </c>
      <c r="S123" s="14">
        <v>0</v>
      </c>
      <c r="T123" s="14">
        <v>0</v>
      </c>
      <c r="U123" s="14">
        <v>0</v>
      </c>
      <c r="V123" s="13">
        <v>0</v>
      </c>
      <c r="W123" s="2">
        <f t="shared" si="5"/>
        <v>0</v>
      </c>
      <c r="X123" s="2">
        <f t="shared" si="6"/>
        <v>0</v>
      </c>
      <c r="Y123" s="2">
        <f t="shared" si="7"/>
        <v>0</v>
      </c>
      <c r="Z123" s="2">
        <f t="shared" si="8"/>
        <v>0</v>
      </c>
      <c r="AA123" s="2">
        <f t="shared" si="9"/>
        <v>1</v>
      </c>
      <c r="AB123" s="1"/>
    </row>
    <row r="124" spans="1:28" x14ac:dyDescent="0.3">
      <c r="A124" s="3">
        <v>1759</v>
      </c>
      <c r="B124" s="4" t="s">
        <v>93</v>
      </c>
      <c r="C124" s="14">
        <v>0</v>
      </c>
      <c r="D124" s="14">
        <v>1</v>
      </c>
      <c r="E124" s="14">
        <v>0</v>
      </c>
      <c r="F124" s="14">
        <v>1</v>
      </c>
      <c r="G124" s="13">
        <v>1</v>
      </c>
      <c r="H124" s="14">
        <v>0</v>
      </c>
      <c r="I124" s="14">
        <v>1</v>
      </c>
      <c r="J124" s="14">
        <v>0</v>
      </c>
      <c r="K124" s="14">
        <v>1</v>
      </c>
      <c r="L124" s="13">
        <v>1</v>
      </c>
      <c r="M124" s="14">
        <v>0</v>
      </c>
      <c r="N124" s="14">
        <v>1</v>
      </c>
      <c r="O124" s="14">
        <v>0</v>
      </c>
      <c r="P124" s="14">
        <v>1</v>
      </c>
      <c r="Q124" s="13">
        <v>1</v>
      </c>
      <c r="R124" s="14">
        <v>0</v>
      </c>
      <c r="S124" s="14">
        <v>1</v>
      </c>
      <c r="T124" s="14">
        <v>0</v>
      </c>
      <c r="U124" s="14">
        <v>1</v>
      </c>
      <c r="V124" s="13">
        <v>1</v>
      </c>
      <c r="W124" s="2">
        <f t="shared" si="5"/>
        <v>0</v>
      </c>
      <c r="X124" s="2">
        <f t="shared" si="6"/>
        <v>1</v>
      </c>
      <c r="Y124" s="2">
        <f t="shared" si="7"/>
        <v>0</v>
      </c>
      <c r="Z124" s="2">
        <f t="shared" si="8"/>
        <v>1</v>
      </c>
      <c r="AA124" s="2">
        <f t="shared" si="9"/>
        <v>1</v>
      </c>
      <c r="AB124" s="1"/>
    </row>
    <row r="125" spans="1:28" x14ac:dyDescent="0.3">
      <c r="A125" s="3">
        <v>1794</v>
      </c>
      <c r="B125" s="4" t="s">
        <v>94</v>
      </c>
      <c r="C125" s="14">
        <v>0</v>
      </c>
      <c r="D125" s="14">
        <v>0</v>
      </c>
      <c r="E125" s="14">
        <v>0</v>
      </c>
      <c r="F125" s="14">
        <v>0</v>
      </c>
      <c r="G125" s="13">
        <v>1</v>
      </c>
      <c r="H125" s="14">
        <v>0</v>
      </c>
      <c r="I125" s="14">
        <v>0</v>
      </c>
      <c r="J125" s="14">
        <v>0</v>
      </c>
      <c r="K125" s="14">
        <v>0</v>
      </c>
      <c r="L125" s="13">
        <v>0</v>
      </c>
      <c r="M125" s="14">
        <v>0</v>
      </c>
      <c r="N125" s="14">
        <v>0</v>
      </c>
      <c r="O125" s="14">
        <v>0</v>
      </c>
      <c r="P125" s="14">
        <v>0</v>
      </c>
      <c r="Q125" s="13">
        <v>1</v>
      </c>
      <c r="R125" s="14">
        <v>0</v>
      </c>
      <c r="S125" s="14">
        <v>0</v>
      </c>
      <c r="T125" s="14">
        <v>0</v>
      </c>
      <c r="U125" s="14">
        <v>0</v>
      </c>
      <c r="V125" s="13">
        <v>0</v>
      </c>
      <c r="W125" s="2">
        <f t="shared" si="5"/>
        <v>0</v>
      </c>
      <c r="X125" s="2">
        <f t="shared" si="6"/>
        <v>0</v>
      </c>
      <c r="Y125" s="2">
        <f t="shared" si="7"/>
        <v>0</v>
      </c>
      <c r="Z125" s="2">
        <f t="shared" si="8"/>
        <v>0</v>
      </c>
      <c r="AA125" s="2">
        <f t="shared" si="9"/>
        <v>0.5</v>
      </c>
      <c r="AB125" s="1"/>
    </row>
    <row r="126" spans="1:28" x14ac:dyDescent="0.3">
      <c r="A126" s="3">
        <v>1814</v>
      </c>
      <c r="B126" s="4" t="s">
        <v>95</v>
      </c>
      <c r="C126" s="14">
        <v>3</v>
      </c>
      <c r="D126" s="14">
        <v>10.25</v>
      </c>
      <c r="E126" s="14">
        <v>1</v>
      </c>
      <c r="F126" s="14">
        <v>2</v>
      </c>
      <c r="G126" s="13">
        <v>0</v>
      </c>
      <c r="H126" s="14">
        <v>5</v>
      </c>
      <c r="I126" s="14">
        <v>6.25</v>
      </c>
      <c r="J126" s="14">
        <v>2</v>
      </c>
      <c r="K126" s="14">
        <v>2</v>
      </c>
      <c r="L126" s="13">
        <v>2</v>
      </c>
      <c r="M126" s="14">
        <v>3</v>
      </c>
      <c r="N126" s="14">
        <v>10.25</v>
      </c>
      <c r="O126" s="14">
        <v>1</v>
      </c>
      <c r="P126" s="14">
        <v>2</v>
      </c>
      <c r="Q126" s="13">
        <v>0</v>
      </c>
      <c r="R126" s="14">
        <v>5</v>
      </c>
      <c r="S126" s="14">
        <v>5.25</v>
      </c>
      <c r="T126" s="14">
        <v>2</v>
      </c>
      <c r="U126" s="14">
        <v>2</v>
      </c>
      <c r="V126" s="13">
        <v>2</v>
      </c>
      <c r="W126" s="2">
        <f t="shared" si="5"/>
        <v>4</v>
      </c>
      <c r="X126" s="2">
        <f t="shared" si="6"/>
        <v>8</v>
      </c>
      <c r="Y126" s="2">
        <f t="shared" si="7"/>
        <v>1.5</v>
      </c>
      <c r="Z126" s="2">
        <f t="shared" si="8"/>
        <v>2</v>
      </c>
      <c r="AA126" s="2">
        <f t="shared" si="9"/>
        <v>1</v>
      </c>
      <c r="AB126" s="1"/>
    </row>
    <row r="127" spans="1:28" x14ac:dyDescent="0.3">
      <c r="A127" s="3">
        <v>1826</v>
      </c>
      <c r="B127" s="4" t="s">
        <v>96</v>
      </c>
      <c r="C127" s="14">
        <v>7.75</v>
      </c>
      <c r="D127" s="14">
        <v>16.5</v>
      </c>
      <c r="E127" s="14">
        <v>1</v>
      </c>
      <c r="F127" s="14">
        <v>4</v>
      </c>
      <c r="G127" s="13">
        <v>4</v>
      </c>
      <c r="H127" s="14">
        <v>8.75</v>
      </c>
      <c r="I127" s="14">
        <v>4.5</v>
      </c>
      <c r="J127" s="14">
        <v>1</v>
      </c>
      <c r="K127" s="14">
        <v>6</v>
      </c>
      <c r="L127" s="13">
        <v>4</v>
      </c>
      <c r="M127" s="14">
        <v>7.75</v>
      </c>
      <c r="N127" s="14">
        <v>16.5</v>
      </c>
      <c r="O127" s="14">
        <v>1</v>
      </c>
      <c r="P127" s="14">
        <v>4</v>
      </c>
      <c r="Q127" s="13">
        <v>4</v>
      </c>
      <c r="R127" s="14">
        <v>8.75</v>
      </c>
      <c r="S127" s="14">
        <v>4.5</v>
      </c>
      <c r="T127" s="14">
        <v>1</v>
      </c>
      <c r="U127" s="14">
        <v>6</v>
      </c>
      <c r="V127" s="13">
        <v>4</v>
      </c>
      <c r="W127" s="2">
        <f t="shared" si="5"/>
        <v>8.25</v>
      </c>
      <c r="X127" s="2">
        <f t="shared" si="6"/>
        <v>10.5</v>
      </c>
      <c r="Y127" s="2">
        <f t="shared" si="7"/>
        <v>1</v>
      </c>
      <c r="Z127" s="2">
        <f t="shared" si="8"/>
        <v>5</v>
      </c>
      <c r="AA127" s="2">
        <f t="shared" si="9"/>
        <v>4</v>
      </c>
      <c r="AB127" s="1"/>
    </row>
    <row r="128" spans="1:28" x14ac:dyDescent="0.3">
      <c r="A128" s="3">
        <v>1838</v>
      </c>
      <c r="B128" s="4" t="s">
        <v>97</v>
      </c>
      <c r="C128" s="14">
        <v>2</v>
      </c>
      <c r="D128" s="14">
        <v>0</v>
      </c>
      <c r="E128" s="14">
        <v>0</v>
      </c>
      <c r="F128" s="14">
        <v>0</v>
      </c>
      <c r="G128" s="13">
        <v>0</v>
      </c>
      <c r="H128" s="14">
        <v>2</v>
      </c>
      <c r="I128" s="14">
        <v>0</v>
      </c>
      <c r="J128" s="14">
        <v>0</v>
      </c>
      <c r="K128" s="14">
        <v>0</v>
      </c>
      <c r="L128" s="13">
        <v>0</v>
      </c>
      <c r="M128" s="14">
        <v>2</v>
      </c>
      <c r="N128" s="14">
        <v>0</v>
      </c>
      <c r="O128" s="14">
        <v>0</v>
      </c>
      <c r="P128" s="14">
        <v>0</v>
      </c>
      <c r="Q128" s="13">
        <v>0</v>
      </c>
      <c r="R128" s="14">
        <v>2</v>
      </c>
      <c r="S128" s="14">
        <v>0</v>
      </c>
      <c r="T128" s="14">
        <v>0</v>
      </c>
      <c r="U128" s="14">
        <v>0</v>
      </c>
      <c r="V128" s="13">
        <v>0</v>
      </c>
      <c r="W128" s="2">
        <f t="shared" si="5"/>
        <v>2</v>
      </c>
      <c r="X128" s="2">
        <f t="shared" si="6"/>
        <v>0</v>
      </c>
      <c r="Y128" s="2">
        <f t="shared" si="7"/>
        <v>0</v>
      </c>
      <c r="Z128" s="2">
        <f t="shared" si="8"/>
        <v>0</v>
      </c>
      <c r="AA128" s="2">
        <f t="shared" si="9"/>
        <v>0</v>
      </c>
      <c r="AB128" s="1"/>
    </row>
    <row r="129" spans="1:28" x14ac:dyDescent="0.3">
      <c r="A129" s="3">
        <v>1850</v>
      </c>
      <c r="B129" s="4" t="s">
        <v>98</v>
      </c>
      <c r="C129" s="14">
        <v>10.25</v>
      </c>
      <c r="D129" s="14">
        <v>14.75</v>
      </c>
      <c r="E129" s="14">
        <v>11</v>
      </c>
      <c r="F129" s="14">
        <v>16</v>
      </c>
      <c r="G129" s="13">
        <v>8</v>
      </c>
      <c r="H129" s="14">
        <v>20.25</v>
      </c>
      <c r="I129" s="14">
        <v>12.75</v>
      </c>
      <c r="J129" s="14">
        <v>13</v>
      </c>
      <c r="K129" s="14">
        <v>22</v>
      </c>
      <c r="L129" s="13">
        <v>16</v>
      </c>
      <c r="M129" s="14">
        <v>10.25</v>
      </c>
      <c r="N129" s="14">
        <v>14.75</v>
      </c>
      <c r="O129" s="14">
        <v>11</v>
      </c>
      <c r="P129" s="14">
        <v>16</v>
      </c>
      <c r="Q129" s="13">
        <v>8</v>
      </c>
      <c r="R129" s="14">
        <v>20.25</v>
      </c>
      <c r="S129" s="14">
        <v>12.75</v>
      </c>
      <c r="T129" s="14">
        <v>12</v>
      </c>
      <c r="U129" s="14">
        <v>22</v>
      </c>
      <c r="V129" s="13">
        <v>16</v>
      </c>
      <c r="W129" s="2">
        <f t="shared" si="5"/>
        <v>15.25</v>
      </c>
      <c r="X129" s="2">
        <f t="shared" si="6"/>
        <v>13.75</v>
      </c>
      <c r="Y129" s="2">
        <f t="shared" si="7"/>
        <v>11.75</v>
      </c>
      <c r="Z129" s="2">
        <f t="shared" si="8"/>
        <v>19</v>
      </c>
      <c r="AA129" s="2">
        <f t="shared" si="9"/>
        <v>12</v>
      </c>
      <c r="AB129" s="1"/>
    </row>
    <row r="130" spans="1:28" x14ac:dyDescent="0.3">
      <c r="A130" s="3">
        <v>2135</v>
      </c>
      <c r="B130" s="4" t="s">
        <v>99</v>
      </c>
      <c r="C130" s="14">
        <v>0</v>
      </c>
      <c r="D130" s="14">
        <v>5</v>
      </c>
      <c r="E130" s="14">
        <v>0</v>
      </c>
      <c r="F130" s="14">
        <v>4</v>
      </c>
      <c r="G130" s="13">
        <v>0</v>
      </c>
      <c r="H130" s="14">
        <v>0</v>
      </c>
      <c r="I130" s="14">
        <v>5</v>
      </c>
      <c r="J130" s="14">
        <v>43</v>
      </c>
      <c r="K130" s="14">
        <v>2</v>
      </c>
      <c r="L130" s="13">
        <v>0</v>
      </c>
      <c r="M130" s="14">
        <v>1</v>
      </c>
      <c r="N130" s="14">
        <v>5</v>
      </c>
      <c r="O130" s="14">
        <v>0</v>
      </c>
      <c r="P130" s="14">
        <v>4</v>
      </c>
      <c r="Q130" s="13">
        <v>0</v>
      </c>
      <c r="R130" s="14">
        <v>0</v>
      </c>
      <c r="S130" s="14">
        <v>5</v>
      </c>
      <c r="T130" s="14">
        <v>0</v>
      </c>
      <c r="U130" s="14">
        <v>2</v>
      </c>
      <c r="V130" s="13">
        <v>0</v>
      </c>
      <c r="W130" s="2">
        <f t="shared" si="5"/>
        <v>0.25</v>
      </c>
      <c r="X130" s="2">
        <f t="shared" si="6"/>
        <v>5</v>
      </c>
      <c r="Y130" s="2">
        <f t="shared" si="7"/>
        <v>10.75</v>
      </c>
      <c r="Z130" s="2">
        <f t="shared" si="8"/>
        <v>3</v>
      </c>
      <c r="AA130" s="2">
        <f t="shared" si="9"/>
        <v>0</v>
      </c>
      <c r="AB130" s="1"/>
    </row>
    <row r="131" spans="1:28" x14ac:dyDescent="0.3">
      <c r="A131" s="3">
        <v>2137</v>
      </c>
      <c r="B131" s="4" t="s">
        <v>100</v>
      </c>
      <c r="C131" s="14">
        <v>0.5</v>
      </c>
      <c r="D131" s="14">
        <v>0.25</v>
      </c>
      <c r="E131" s="14">
        <v>0.75</v>
      </c>
      <c r="F131" s="14">
        <v>1.5</v>
      </c>
      <c r="G131" s="13">
        <v>0.25</v>
      </c>
      <c r="H131" s="14">
        <v>0.5</v>
      </c>
      <c r="I131" s="14">
        <v>0.25</v>
      </c>
      <c r="J131" s="14">
        <v>1.75</v>
      </c>
      <c r="K131" s="14">
        <v>1.5</v>
      </c>
      <c r="L131" s="13">
        <v>0.25</v>
      </c>
      <c r="M131" s="14">
        <v>0.5</v>
      </c>
      <c r="N131" s="14">
        <v>0.25</v>
      </c>
      <c r="O131" s="14">
        <v>0.75</v>
      </c>
      <c r="P131" s="14">
        <v>1.5</v>
      </c>
      <c r="Q131" s="13">
        <v>0.25</v>
      </c>
      <c r="R131" s="14">
        <v>0.5</v>
      </c>
      <c r="S131" s="14">
        <v>0.25</v>
      </c>
      <c r="T131" s="14">
        <v>0.75</v>
      </c>
      <c r="U131" s="14">
        <v>1.5</v>
      </c>
      <c r="V131" s="13">
        <v>0.25</v>
      </c>
      <c r="W131" s="2">
        <f t="shared" ref="W131:W194" si="10">(C131+H131+M131+R131)/4</f>
        <v>0.5</v>
      </c>
      <c r="X131" s="2">
        <f t="shared" ref="X131:X194" si="11">(D131+I131+N131+S131)/4</f>
        <v>0.25</v>
      </c>
      <c r="Y131" s="2">
        <f t="shared" ref="Y131:Y194" si="12">(E131+J131+O131+T131)/4</f>
        <v>1</v>
      </c>
      <c r="Z131" s="2">
        <f t="shared" ref="Z131:Z194" si="13">(F131+K131+P131+U131)/4</f>
        <v>1.5</v>
      </c>
      <c r="AA131" s="2">
        <f t="shared" ref="AA131:AA194" si="14">(G131+L131+Q131+V131)/4</f>
        <v>0.25</v>
      </c>
      <c r="AB131" s="1"/>
    </row>
    <row r="132" spans="1:28" x14ac:dyDescent="0.3">
      <c r="A132" s="3">
        <v>2138</v>
      </c>
      <c r="B132" s="4" t="s">
        <v>101</v>
      </c>
      <c r="C132" s="14">
        <v>0</v>
      </c>
      <c r="D132" s="14">
        <v>0</v>
      </c>
      <c r="E132" s="14">
        <v>0</v>
      </c>
      <c r="F132" s="14">
        <v>0</v>
      </c>
      <c r="G132" s="13">
        <v>0</v>
      </c>
      <c r="H132" s="14">
        <v>0</v>
      </c>
      <c r="I132" s="14">
        <v>0</v>
      </c>
      <c r="J132" s="14">
        <v>0</v>
      </c>
      <c r="K132" s="14">
        <v>0</v>
      </c>
      <c r="L132" s="13">
        <v>0</v>
      </c>
      <c r="M132" s="14">
        <v>0</v>
      </c>
      <c r="N132" s="14">
        <v>0</v>
      </c>
      <c r="O132" s="14">
        <v>0</v>
      </c>
      <c r="P132" s="14">
        <v>0</v>
      </c>
      <c r="Q132" s="13">
        <v>0</v>
      </c>
      <c r="R132" s="14">
        <v>0</v>
      </c>
      <c r="S132" s="14">
        <v>0</v>
      </c>
      <c r="T132" s="14">
        <v>0</v>
      </c>
      <c r="U132" s="14">
        <v>0</v>
      </c>
      <c r="V132" s="13">
        <v>0</v>
      </c>
      <c r="W132" s="2">
        <f t="shared" si="10"/>
        <v>0</v>
      </c>
      <c r="X132" s="2">
        <f t="shared" si="11"/>
        <v>0</v>
      </c>
      <c r="Y132" s="2">
        <f t="shared" si="12"/>
        <v>0</v>
      </c>
      <c r="Z132" s="2">
        <f t="shared" si="13"/>
        <v>0</v>
      </c>
      <c r="AA132" s="2">
        <f t="shared" si="14"/>
        <v>0</v>
      </c>
      <c r="AB132" s="1"/>
    </row>
    <row r="133" spans="1:28" x14ac:dyDescent="0.3">
      <c r="A133" s="3">
        <v>2139</v>
      </c>
      <c r="B133" s="4" t="s">
        <v>102</v>
      </c>
      <c r="C133" s="14">
        <v>0.5</v>
      </c>
      <c r="D133" s="14">
        <v>0.25</v>
      </c>
      <c r="E133" s="14">
        <v>0.25</v>
      </c>
      <c r="F133" s="14">
        <v>1.25</v>
      </c>
      <c r="G133" s="13">
        <v>0</v>
      </c>
      <c r="H133" s="14">
        <v>0.5</v>
      </c>
      <c r="I133" s="14">
        <v>0.25</v>
      </c>
      <c r="J133" s="14">
        <v>0.25</v>
      </c>
      <c r="K133" s="14">
        <v>1.25</v>
      </c>
      <c r="L133" s="13">
        <v>0</v>
      </c>
      <c r="M133" s="14">
        <v>0.5</v>
      </c>
      <c r="N133" s="14">
        <v>0.25</v>
      </c>
      <c r="O133" s="14">
        <v>0.25</v>
      </c>
      <c r="P133" s="14">
        <v>1.25</v>
      </c>
      <c r="Q133" s="13">
        <v>0</v>
      </c>
      <c r="R133" s="14">
        <v>0.5</v>
      </c>
      <c r="S133" s="14">
        <v>0.25</v>
      </c>
      <c r="T133" s="14">
        <v>0.25</v>
      </c>
      <c r="U133" s="14">
        <v>1.25</v>
      </c>
      <c r="V133" s="13">
        <v>0</v>
      </c>
      <c r="W133" s="2">
        <f t="shared" si="10"/>
        <v>0.5</v>
      </c>
      <c r="X133" s="2">
        <f t="shared" si="11"/>
        <v>0.25</v>
      </c>
      <c r="Y133" s="2">
        <f t="shared" si="12"/>
        <v>0.25</v>
      </c>
      <c r="Z133" s="2">
        <f t="shared" si="13"/>
        <v>1.25</v>
      </c>
      <c r="AA133" s="2">
        <f t="shared" si="14"/>
        <v>0</v>
      </c>
      <c r="AB133" s="1"/>
    </row>
    <row r="134" spans="1:28" x14ac:dyDescent="0.3">
      <c r="A134" s="3">
        <v>2143</v>
      </c>
      <c r="B134" s="4" t="s">
        <v>196</v>
      </c>
      <c r="C134" s="14">
        <v>0</v>
      </c>
      <c r="D134" s="14">
        <v>0</v>
      </c>
      <c r="E134" s="14">
        <v>0.5</v>
      </c>
      <c r="F134" s="14">
        <v>0</v>
      </c>
      <c r="G134" s="13">
        <v>0</v>
      </c>
      <c r="H134" s="14">
        <v>0</v>
      </c>
      <c r="I134" s="14">
        <v>0</v>
      </c>
      <c r="J134" s="14">
        <v>0.5</v>
      </c>
      <c r="K134" s="14">
        <v>0</v>
      </c>
      <c r="L134" s="13">
        <v>0</v>
      </c>
      <c r="M134" s="14">
        <v>0</v>
      </c>
      <c r="N134" s="14">
        <v>0</v>
      </c>
      <c r="O134" s="14">
        <v>0.5</v>
      </c>
      <c r="P134" s="14">
        <v>0</v>
      </c>
      <c r="Q134" s="13">
        <v>0</v>
      </c>
      <c r="R134" s="14">
        <v>0</v>
      </c>
      <c r="S134" s="14">
        <v>0</v>
      </c>
      <c r="T134" s="14">
        <v>0.5</v>
      </c>
      <c r="U134" s="14">
        <v>0</v>
      </c>
      <c r="V134" s="13">
        <v>0</v>
      </c>
      <c r="W134" s="2">
        <f t="shared" si="10"/>
        <v>0</v>
      </c>
      <c r="X134" s="2">
        <f t="shared" si="11"/>
        <v>0</v>
      </c>
      <c r="Y134" s="2">
        <f t="shared" si="12"/>
        <v>0.5</v>
      </c>
      <c r="Z134" s="2">
        <f t="shared" si="13"/>
        <v>0</v>
      </c>
      <c r="AA134" s="2">
        <f t="shared" si="14"/>
        <v>0</v>
      </c>
      <c r="AB134" s="1"/>
    </row>
    <row r="135" spans="1:28" x14ac:dyDescent="0.3">
      <c r="A135" s="3">
        <v>2152</v>
      </c>
      <c r="B135" s="4" t="s">
        <v>197</v>
      </c>
      <c r="C135" s="14">
        <v>0</v>
      </c>
      <c r="D135" s="14">
        <v>0</v>
      </c>
      <c r="E135" s="14">
        <v>0</v>
      </c>
      <c r="F135" s="14">
        <v>0</v>
      </c>
      <c r="G135" s="13">
        <v>0</v>
      </c>
      <c r="H135" s="14">
        <v>0</v>
      </c>
      <c r="I135" s="14">
        <v>0</v>
      </c>
      <c r="J135" s="14">
        <v>0</v>
      </c>
      <c r="K135" s="14">
        <v>0</v>
      </c>
      <c r="L135" s="13">
        <v>0</v>
      </c>
      <c r="M135" s="14">
        <v>0</v>
      </c>
      <c r="N135" s="14">
        <v>0</v>
      </c>
      <c r="O135" s="14">
        <v>0</v>
      </c>
      <c r="P135" s="14">
        <v>0</v>
      </c>
      <c r="Q135" s="13">
        <v>0</v>
      </c>
      <c r="R135" s="14">
        <v>0</v>
      </c>
      <c r="S135" s="14">
        <v>0</v>
      </c>
      <c r="T135" s="14">
        <v>0</v>
      </c>
      <c r="U135" s="14">
        <v>0</v>
      </c>
      <c r="V135" s="13">
        <v>0</v>
      </c>
      <c r="W135" s="2">
        <f t="shared" si="10"/>
        <v>0</v>
      </c>
      <c r="X135" s="2">
        <f t="shared" si="11"/>
        <v>0</v>
      </c>
      <c r="Y135" s="2">
        <f t="shared" si="12"/>
        <v>0</v>
      </c>
      <c r="Z135" s="2">
        <f t="shared" si="13"/>
        <v>0</v>
      </c>
      <c r="AA135" s="2">
        <f t="shared" si="14"/>
        <v>0</v>
      </c>
      <c r="AB135" s="1"/>
    </row>
    <row r="136" spans="1:28" x14ac:dyDescent="0.3">
      <c r="A136" s="3">
        <v>2182</v>
      </c>
      <c r="B136" s="4" t="s">
        <v>103</v>
      </c>
      <c r="C136" s="14">
        <v>0</v>
      </c>
      <c r="D136" s="14">
        <v>0.5</v>
      </c>
      <c r="E136" s="14">
        <v>0</v>
      </c>
      <c r="F136" s="14">
        <v>0.25</v>
      </c>
      <c r="G136" s="13">
        <v>0.75</v>
      </c>
      <c r="H136" s="14">
        <v>0.25</v>
      </c>
      <c r="I136" s="14">
        <v>0.5</v>
      </c>
      <c r="J136" s="14">
        <v>0</v>
      </c>
      <c r="K136" s="14">
        <v>0.25</v>
      </c>
      <c r="L136" s="13">
        <v>0.75</v>
      </c>
      <c r="M136" s="14">
        <v>0</v>
      </c>
      <c r="N136" s="14">
        <v>0.5</v>
      </c>
      <c r="O136" s="14">
        <v>0</v>
      </c>
      <c r="P136" s="14">
        <v>0.25</v>
      </c>
      <c r="Q136" s="13">
        <v>0.75</v>
      </c>
      <c r="R136" s="14">
        <v>0.25</v>
      </c>
      <c r="S136" s="14">
        <v>0.5</v>
      </c>
      <c r="T136" s="14">
        <v>0</v>
      </c>
      <c r="U136" s="14">
        <v>0.25</v>
      </c>
      <c r="V136" s="13">
        <v>0.75</v>
      </c>
      <c r="W136" s="2">
        <f t="shared" si="10"/>
        <v>0.125</v>
      </c>
      <c r="X136" s="2">
        <f t="shared" si="11"/>
        <v>0.5</v>
      </c>
      <c r="Y136" s="2">
        <f t="shared" si="12"/>
        <v>0</v>
      </c>
      <c r="Z136" s="2">
        <f t="shared" si="13"/>
        <v>0.25</v>
      </c>
      <c r="AA136" s="2">
        <f t="shared" si="14"/>
        <v>0.75</v>
      </c>
      <c r="AB136" s="1"/>
    </row>
    <row r="137" spans="1:28" x14ac:dyDescent="0.3">
      <c r="A137" s="3">
        <v>2183</v>
      </c>
      <c r="B137" s="4" t="s">
        <v>104</v>
      </c>
      <c r="C137" s="14">
        <v>0</v>
      </c>
      <c r="D137" s="14">
        <v>0</v>
      </c>
      <c r="E137" s="14">
        <v>0.25</v>
      </c>
      <c r="F137" s="14">
        <v>0</v>
      </c>
      <c r="G137" s="13">
        <v>0</v>
      </c>
      <c r="H137" s="14">
        <v>0</v>
      </c>
      <c r="I137" s="14">
        <v>0</v>
      </c>
      <c r="J137" s="14">
        <v>0.25</v>
      </c>
      <c r="K137" s="14">
        <v>0</v>
      </c>
      <c r="L137" s="13">
        <v>0</v>
      </c>
      <c r="M137" s="14">
        <v>0</v>
      </c>
      <c r="N137" s="14">
        <v>0</v>
      </c>
      <c r="O137" s="14">
        <v>0.25</v>
      </c>
      <c r="P137" s="14">
        <v>0</v>
      </c>
      <c r="Q137" s="13">
        <v>0</v>
      </c>
      <c r="R137" s="14">
        <v>0</v>
      </c>
      <c r="S137" s="14">
        <v>0</v>
      </c>
      <c r="T137" s="14">
        <v>0.25</v>
      </c>
      <c r="U137" s="14">
        <v>0</v>
      </c>
      <c r="V137" s="13">
        <v>0</v>
      </c>
      <c r="W137" s="2">
        <f t="shared" si="10"/>
        <v>0</v>
      </c>
      <c r="X137" s="2">
        <f t="shared" si="11"/>
        <v>0</v>
      </c>
      <c r="Y137" s="2">
        <f t="shared" si="12"/>
        <v>0.25</v>
      </c>
      <c r="Z137" s="2">
        <f t="shared" si="13"/>
        <v>0</v>
      </c>
      <c r="AA137" s="2">
        <f t="shared" si="14"/>
        <v>0</v>
      </c>
      <c r="AB137" s="1"/>
    </row>
    <row r="138" spans="1:28" x14ac:dyDescent="0.3">
      <c r="A138" s="3">
        <v>2192</v>
      </c>
      <c r="B138" s="4" t="s">
        <v>105</v>
      </c>
      <c r="C138" s="14">
        <v>7</v>
      </c>
      <c r="D138" s="14">
        <v>5</v>
      </c>
      <c r="E138" s="14">
        <v>2</v>
      </c>
      <c r="F138" s="14">
        <v>5</v>
      </c>
      <c r="G138" s="13">
        <v>1</v>
      </c>
      <c r="H138" s="14">
        <v>8</v>
      </c>
      <c r="I138" s="14">
        <v>4</v>
      </c>
      <c r="J138" s="14">
        <v>3</v>
      </c>
      <c r="K138" s="14">
        <v>7</v>
      </c>
      <c r="L138" s="13">
        <v>1</v>
      </c>
      <c r="M138" s="14">
        <v>7</v>
      </c>
      <c r="N138" s="14">
        <v>7</v>
      </c>
      <c r="O138" s="14">
        <v>2</v>
      </c>
      <c r="P138" s="14">
        <v>5</v>
      </c>
      <c r="Q138" s="13">
        <v>1</v>
      </c>
      <c r="R138" s="14">
        <v>8</v>
      </c>
      <c r="S138" s="14">
        <v>4</v>
      </c>
      <c r="T138" s="14">
        <v>3</v>
      </c>
      <c r="U138" s="14">
        <v>7</v>
      </c>
      <c r="V138" s="13">
        <v>1</v>
      </c>
      <c r="W138" s="2">
        <f t="shared" si="10"/>
        <v>7.5</v>
      </c>
      <c r="X138" s="2">
        <f t="shared" si="11"/>
        <v>5</v>
      </c>
      <c r="Y138" s="2">
        <f t="shared" si="12"/>
        <v>2.5</v>
      </c>
      <c r="Z138" s="2">
        <f t="shared" si="13"/>
        <v>6</v>
      </c>
      <c r="AA138" s="2">
        <f t="shared" si="14"/>
        <v>1</v>
      </c>
      <c r="AB138" s="1"/>
    </row>
    <row r="139" spans="1:28" x14ac:dyDescent="0.3">
      <c r="A139" s="3">
        <v>2229</v>
      </c>
      <c r="B139" s="4" t="s">
        <v>106</v>
      </c>
      <c r="C139" s="14">
        <v>0</v>
      </c>
      <c r="D139" s="14">
        <v>0</v>
      </c>
      <c r="E139" s="14">
        <v>0</v>
      </c>
      <c r="F139" s="14">
        <v>0</v>
      </c>
      <c r="G139" s="13">
        <v>0</v>
      </c>
      <c r="H139" s="14">
        <v>0</v>
      </c>
      <c r="I139" s="14">
        <v>0</v>
      </c>
      <c r="J139" s="14">
        <v>0</v>
      </c>
      <c r="K139" s="14">
        <v>0</v>
      </c>
      <c r="L139" s="13">
        <v>0</v>
      </c>
      <c r="M139" s="14">
        <v>0</v>
      </c>
      <c r="N139" s="14">
        <v>0</v>
      </c>
      <c r="O139" s="14">
        <v>0</v>
      </c>
      <c r="P139" s="14">
        <v>0</v>
      </c>
      <c r="Q139" s="13">
        <v>0</v>
      </c>
      <c r="R139" s="14">
        <v>0</v>
      </c>
      <c r="S139" s="14">
        <v>0</v>
      </c>
      <c r="T139" s="14">
        <v>0</v>
      </c>
      <c r="U139" s="14">
        <v>0</v>
      </c>
      <c r="V139" s="13">
        <v>0</v>
      </c>
      <c r="W139" s="2">
        <f t="shared" si="10"/>
        <v>0</v>
      </c>
      <c r="X139" s="2">
        <f t="shared" si="11"/>
        <v>0</v>
      </c>
      <c r="Y139" s="2">
        <f t="shared" si="12"/>
        <v>0</v>
      </c>
      <c r="Z139" s="2">
        <f t="shared" si="13"/>
        <v>0</v>
      </c>
      <c r="AA139" s="2">
        <f t="shared" si="14"/>
        <v>0</v>
      </c>
      <c r="AB139" s="1"/>
    </row>
    <row r="140" spans="1:28" x14ac:dyDescent="0.3">
      <c r="A140" s="3">
        <v>2249</v>
      </c>
      <c r="B140" s="4" t="s">
        <v>198</v>
      </c>
      <c r="C140" s="14">
        <v>0</v>
      </c>
      <c r="D140" s="14">
        <v>0</v>
      </c>
      <c r="E140" s="14">
        <v>0</v>
      </c>
      <c r="F140" s="14">
        <v>0</v>
      </c>
      <c r="G140" s="13">
        <v>0.25</v>
      </c>
      <c r="H140" s="14">
        <v>0</v>
      </c>
      <c r="I140" s="14">
        <v>0</v>
      </c>
      <c r="J140" s="14">
        <v>0</v>
      </c>
      <c r="K140" s="14">
        <v>0</v>
      </c>
      <c r="L140" s="13">
        <v>0.25</v>
      </c>
      <c r="M140" s="14">
        <v>0</v>
      </c>
      <c r="N140" s="14">
        <v>0</v>
      </c>
      <c r="O140" s="14">
        <v>0</v>
      </c>
      <c r="P140" s="14">
        <v>0</v>
      </c>
      <c r="Q140" s="13">
        <v>0.25</v>
      </c>
      <c r="R140" s="14">
        <v>0</v>
      </c>
      <c r="S140" s="14">
        <v>0</v>
      </c>
      <c r="T140" s="14">
        <v>0</v>
      </c>
      <c r="U140" s="14">
        <v>0</v>
      </c>
      <c r="V140" s="13">
        <v>0.25</v>
      </c>
      <c r="W140" s="2">
        <f t="shared" si="10"/>
        <v>0</v>
      </c>
      <c r="X140" s="2">
        <f t="shared" si="11"/>
        <v>0</v>
      </c>
      <c r="Y140" s="2">
        <f t="shared" si="12"/>
        <v>0</v>
      </c>
      <c r="Z140" s="2">
        <f t="shared" si="13"/>
        <v>0</v>
      </c>
      <c r="AA140" s="2">
        <f t="shared" si="14"/>
        <v>0.25</v>
      </c>
      <c r="AB140" s="1"/>
    </row>
    <row r="141" spans="1:28" x14ac:dyDescent="0.3">
      <c r="A141" s="3">
        <v>2260</v>
      </c>
      <c r="B141" s="4" t="s">
        <v>107</v>
      </c>
      <c r="C141" s="14">
        <v>0</v>
      </c>
      <c r="D141" s="14">
        <v>0</v>
      </c>
      <c r="E141" s="14">
        <v>0</v>
      </c>
      <c r="F141" s="14">
        <v>0</v>
      </c>
      <c r="G141" s="13">
        <v>0</v>
      </c>
      <c r="H141" s="14">
        <v>0</v>
      </c>
      <c r="I141" s="14">
        <v>0</v>
      </c>
      <c r="J141" s="14">
        <v>0</v>
      </c>
      <c r="K141" s="14">
        <v>0</v>
      </c>
      <c r="L141" s="13">
        <v>0</v>
      </c>
      <c r="M141" s="14">
        <v>0</v>
      </c>
      <c r="N141" s="14">
        <v>0</v>
      </c>
      <c r="O141" s="14">
        <v>0</v>
      </c>
      <c r="P141" s="14">
        <v>0</v>
      </c>
      <c r="Q141" s="13">
        <v>0</v>
      </c>
      <c r="R141" s="14">
        <v>0</v>
      </c>
      <c r="S141" s="14">
        <v>0</v>
      </c>
      <c r="T141" s="14">
        <v>175</v>
      </c>
      <c r="U141" s="14">
        <v>0</v>
      </c>
      <c r="V141" s="13">
        <v>0</v>
      </c>
      <c r="W141" s="2">
        <f t="shared" si="10"/>
        <v>0</v>
      </c>
      <c r="X141" s="2">
        <f t="shared" si="11"/>
        <v>0</v>
      </c>
      <c r="Y141" s="2">
        <f t="shared" si="12"/>
        <v>43.75</v>
      </c>
      <c r="Z141" s="2">
        <f t="shared" si="13"/>
        <v>0</v>
      </c>
      <c r="AA141" s="2">
        <f t="shared" si="14"/>
        <v>0</v>
      </c>
      <c r="AB141" s="1"/>
    </row>
    <row r="142" spans="1:28" x14ac:dyDescent="0.3">
      <c r="A142" s="3">
        <v>2261</v>
      </c>
      <c r="B142" s="4" t="s">
        <v>108</v>
      </c>
      <c r="C142" s="14">
        <v>1.75</v>
      </c>
      <c r="D142" s="14">
        <v>0</v>
      </c>
      <c r="E142" s="14">
        <v>0.5</v>
      </c>
      <c r="F142" s="14">
        <v>1.5</v>
      </c>
      <c r="G142" s="13">
        <v>0</v>
      </c>
      <c r="H142" s="14">
        <v>0.75</v>
      </c>
      <c r="I142" s="14">
        <v>0</v>
      </c>
      <c r="J142" s="14">
        <v>0.5</v>
      </c>
      <c r="K142" s="14">
        <v>1.5</v>
      </c>
      <c r="L142" s="13">
        <v>0</v>
      </c>
      <c r="M142" s="14">
        <v>0.75</v>
      </c>
      <c r="N142" s="14">
        <v>0</v>
      </c>
      <c r="O142" s="14">
        <v>0.5</v>
      </c>
      <c r="P142" s="14">
        <v>1.5</v>
      </c>
      <c r="Q142" s="13">
        <v>0</v>
      </c>
      <c r="R142" s="14">
        <v>0.75</v>
      </c>
      <c r="S142" s="14">
        <v>0</v>
      </c>
      <c r="T142" s="14">
        <v>0.5</v>
      </c>
      <c r="U142" s="14">
        <v>1.5</v>
      </c>
      <c r="V142" s="13">
        <v>0</v>
      </c>
      <c r="W142" s="2">
        <f t="shared" si="10"/>
        <v>1</v>
      </c>
      <c r="X142" s="2">
        <f t="shared" si="11"/>
        <v>0</v>
      </c>
      <c r="Y142" s="2">
        <f t="shared" si="12"/>
        <v>0.5</v>
      </c>
      <c r="Z142" s="2">
        <f t="shared" si="13"/>
        <v>1.5</v>
      </c>
      <c r="AA142" s="2">
        <f t="shared" si="14"/>
        <v>0</v>
      </c>
      <c r="AB142" s="1"/>
    </row>
    <row r="143" spans="1:28" x14ac:dyDescent="0.3">
      <c r="A143" s="3">
        <v>2263</v>
      </c>
      <c r="B143" s="4" t="s">
        <v>109</v>
      </c>
      <c r="C143" s="14">
        <v>0</v>
      </c>
      <c r="D143" s="14">
        <v>0</v>
      </c>
      <c r="E143" s="14">
        <v>0</v>
      </c>
      <c r="F143" s="14">
        <v>0</v>
      </c>
      <c r="G143" s="13">
        <v>0.5</v>
      </c>
      <c r="H143" s="14">
        <v>0</v>
      </c>
      <c r="I143" s="14">
        <v>0</v>
      </c>
      <c r="J143" s="14">
        <v>0</v>
      </c>
      <c r="K143" s="14">
        <v>0</v>
      </c>
      <c r="L143" s="13">
        <v>0.5</v>
      </c>
      <c r="M143" s="14">
        <v>0</v>
      </c>
      <c r="N143" s="14">
        <v>0</v>
      </c>
      <c r="O143" s="14">
        <v>0</v>
      </c>
      <c r="P143" s="14">
        <v>0</v>
      </c>
      <c r="Q143" s="13">
        <v>0.5</v>
      </c>
      <c r="R143" s="14">
        <v>0</v>
      </c>
      <c r="S143" s="14">
        <v>0</v>
      </c>
      <c r="T143" s="14">
        <v>0</v>
      </c>
      <c r="U143" s="14">
        <v>0</v>
      </c>
      <c r="V143" s="13">
        <v>0.5</v>
      </c>
      <c r="W143" s="2">
        <f t="shared" si="10"/>
        <v>0</v>
      </c>
      <c r="X143" s="2">
        <f t="shared" si="11"/>
        <v>0</v>
      </c>
      <c r="Y143" s="2">
        <f t="shared" si="12"/>
        <v>0</v>
      </c>
      <c r="Z143" s="2">
        <f t="shared" si="13"/>
        <v>0</v>
      </c>
      <c r="AA143" s="2">
        <f t="shared" si="14"/>
        <v>0.5</v>
      </c>
      <c r="AB143" s="1"/>
    </row>
    <row r="144" spans="1:28" x14ac:dyDescent="0.3">
      <c r="A144" s="3">
        <v>2264</v>
      </c>
      <c r="B144" s="4" t="s">
        <v>110</v>
      </c>
      <c r="C144" s="14">
        <v>1</v>
      </c>
      <c r="D144" s="14">
        <v>0</v>
      </c>
      <c r="E144" s="14">
        <v>0</v>
      </c>
      <c r="F144" s="14">
        <v>0</v>
      </c>
      <c r="G144" s="13">
        <v>0</v>
      </c>
      <c r="H144" s="14">
        <v>0</v>
      </c>
      <c r="I144" s="14">
        <v>0</v>
      </c>
      <c r="J144" s="14">
        <v>0</v>
      </c>
      <c r="K144" s="14">
        <v>0</v>
      </c>
      <c r="L144" s="13">
        <v>0</v>
      </c>
      <c r="M144" s="14">
        <v>0</v>
      </c>
      <c r="N144" s="14">
        <v>0</v>
      </c>
      <c r="O144" s="14">
        <v>0</v>
      </c>
      <c r="P144" s="14">
        <v>0</v>
      </c>
      <c r="Q144" s="13">
        <v>0</v>
      </c>
      <c r="R144" s="14">
        <v>0</v>
      </c>
      <c r="S144" s="14">
        <v>0</v>
      </c>
      <c r="T144" s="14">
        <v>0</v>
      </c>
      <c r="U144" s="14">
        <v>0</v>
      </c>
      <c r="V144" s="13">
        <v>0</v>
      </c>
      <c r="W144" s="2">
        <f t="shared" si="10"/>
        <v>0.25</v>
      </c>
      <c r="X144" s="2">
        <f t="shared" si="11"/>
        <v>0</v>
      </c>
      <c r="Y144" s="2">
        <f t="shared" si="12"/>
        <v>0</v>
      </c>
      <c r="Z144" s="2">
        <f t="shared" si="13"/>
        <v>0</v>
      </c>
      <c r="AA144" s="2">
        <f t="shared" si="14"/>
        <v>0</v>
      </c>
      <c r="AB144" s="1"/>
    </row>
    <row r="145" spans="1:28" x14ac:dyDescent="0.3">
      <c r="A145" s="3">
        <v>2265</v>
      </c>
      <c r="B145" s="4" t="s">
        <v>111</v>
      </c>
      <c r="C145" s="14">
        <v>0.25</v>
      </c>
      <c r="D145" s="14">
        <v>0</v>
      </c>
      <c r="E145" s="14">
        <v>0</v>
      </c>
      <c r="F145" s="14">
        <v>0</v>
      </c>
      <c r="G145" s="13">
        <v>0</v>
      </c>
      <c r="H145" s="14">
        <v>0.25</v>
      </c>
      <c r="I145" s="14">
        <v>6</v>
      </c>
      <c r="J145" s="14">
        <v>2</v>
      </c>
      <c r="K145" s="14">
        <v>0</v>
      </c>
      <c r="L145" s="13">
        <v>0</v>
      </c>
      <c r="M145" s="14">
        <v>0.25</v>
      </c>
      <c r="N145" s="14">
        <v>0</v>
      </c>
      <c r="O145" s="14">
        <v>0</v>
      </c>
      <c r="P145" s="14">
        <v>0</v>
      </c>
      <c r="Q145" s="13">
        <v>0</v>
      </c>
      <c r="R145" s="14">
        <v>0.25</v>
      </c>
      <c r="S145" s="14">
        <v>0</v>
      </c>
      <c r="T145" s="14">
        <v>0</v>
      </c>
      <c r="U145" s="14">
        <v>0</v>
      </c>
      <c r="V145" s="13">
        <v>0</v>
      </c>
      <c r="W145" s="2">
        <f t="shared" si="10"/>
        <v>0.25</v>
      </c>
      <c r="X145" s="2">
        <f t="shared" si="11"/>
        <v>1.5</v>
      </c>
      <c r="Y145" s="2">
        <f t="shared" si="12"/>
        <v>0.5</v>
      </c>
      <c r="Z145" s="2">
        <f t="shared" si="13"/>
        <v>0</v>
      </c>
      <c r="AA145" s="2">
        <f t="shared" si="14"/>
        <v>0</v>
      </c>
      <c r="AB145" s="1"/>
    </row>
    <row r="146" spans="1:28" x14ac:dyDescent="0.3">
      <c r="A146" s="3">
        <v>2267</v>
      </c>
      <c r="B146" s="4" t="s">
        <v>112</v>
      </c>
      <c r="C146" s="14">
        <v>0</v>
      </c>
      <c r="D146" s="14">
        <v>0</v>
      </c>
      <c r="E146" s="14">
        <v>0</v>
      </c>
      <c r="F146" s="14">
        <v>0.25</v>
      </c>
      <c r="G146" s="13">
        <v>0</v>
      </c>
      <c r="H146" s="14">
        <v>0</v>
      </c>
      <c r="I146" s="14">
        <v>0</v>
      </c>
      <c r="J146" s="14">
        <v>0</v>
      </c>
      <c r="K146" s="14">
        <v>0.25</v>
      </c>
      <c r="L146" s="13">
        <v>1</v>
      </c>
      <c r="M146" s="14">
        <v>0</v>
      </c>
      <c r="N146" s="14">
        <v>0</v>
      </c>
      <c r="O146" s="14">
        <v>0</v>
      </c>
      <c r="P146" s="14">
        <v>0.25</v>
      </c>
      <c r="Q146" s="13">
        <v>0</v>
      </c>
      <c r="R146" s="14">
        <v>0</v>
      </c>
      <c r="S146" s="14">
        <v>0</v>
      </c>
      <c r="T146" s="14">
        <v>0</v>
      </c>
      <c r="U146" s="14">
        <v>0.25</v>
      </c>
      <c r="V146" s="13">
        <v>1</v>
      </c>
      <c r="W146" s="2">
        <f t="shared" si="10"/>
        <v>0</v>
      </c>
      <c r="X146" s="2">
        <f t="shared" si="11"/>
        <v>0</v>
      </c>
      <c r="Y146" s="2">
        <f t="shared" si="12"/>
        <v>0</v>
      </c>
      <c r="Z146" s="2">
        <f t="shared" si="13"/>
        <v>0.25</v>
      </c>
      <c r="AA146" s="2">
        <f t="shared" si="14"/>
        <v>0.5</v>
      </c>
      <c r="AB146" s="1"/>
    </row>
    <row r="147" spans="1:28" x14ac:dyDescent="0.3">
      <c r="A147" s="3">
        <v>2269</v>
      </c>
      <c r="B147" s="4" t="s">
        <v>199</v>
      </c>
      <c r="C147" s="14">
        <v>0</v>
      </c>
      <c r="D147" s="14">
        <v>0</v>
      </c>
      <c r="E147" s="14">
        <v>0</v>
      </c>
      <c r="F147" s="14">
        <v>0</v>
      </c>
      <c r="G147" s="13">
        <v>0</v>
      </c>
      <c r="H147" s="14">
        <v>0</v>
      </c>
      <c r="I147" s="14">
        <v>0</v>
      </c>
      <c r="J147" s="14">
        <v>0</v>
      </c>
      <c r="K147" s="14">
        <v>0</v>
      </c>
      <c r="L147" s="13">
        <v>0</v>
      </c>
      <c r="M147" s="14">
        <v>0</v>
      </c>
      <c r="N147" s="14">
        <v>0</v>
      </c>
      <c r="O147" s="14">
        <v>0</v>
      </c>
      <c r="P147" s="14">
        <v>0</v>
      </c>
      <c r="Q147" s="13">
        <v>0</v>
      </c>
      <c r="R147" s="14">
        <v>0</v>
      </c>
      <c r="S147" s="14">
        <v>0</v>
      </c>
      <c r="T147" s="14">
        <v>0</v>
      </c>
      <c r="U147" s="14">
        <v>0</v>
      </c>
      <c r="V147" s="13">
        <v>0</v>
      </c>
      <c r="W147" s="2">
        <f t="shared" si="10"/>
        <v>0</v>
      </c>
      <c r="X147" s="2">
        <f t="shared" si="11"/>
        <v>0</v>
      </c>
      <c r="Y147" s="2">
        <f t="shared" si="12"/>
        <v>0</v>
      </c>
      <c r="Z147" s="2">
        <f t="shared" si="13"/>
        <v>0</v>
      </c>
      <c r="AA147" s="2">
        <f t="shared" si="14"/>
        <v>0</v>
      </c>
      <c r="AB147" s="1"/>
    </row>
    <row r="148" spans="1:28" x14ac:dyDescent="0.3">
      <c r="A148" s="3">
        <v>2274</v>
      </c>
      <c r="B148" s="4" t="s">
        <v>113</v>
      </c>
      <c r="C148" s="14">
        <v>0</v>
      </c>
      <c r="D148" s="14">
        <v>0</v>
      </c>
      <c r="E148" s="14">
        <v>0</v>
      </c>
      <c r="F148" s="14">
        <v>0</v>
      </c>
      <c r="G148" s="13">
        <v>0</v>
      </c>
      <c r="H148" s="14">
        <v>0.25</v>
      </c>
      <c r="I148" s="14">
        <v>0</v>
      </c>
      <c r="J148" s="14">
        <v>0</v>
      </c>
      <c r="K148" s="14">
        <v>0</v>
      </c>
      <c r="L148" s="13">
        <v>0</v>
      </c>
      <c r="M148" s="14">
        <v>0</v>
      </c>
      <c r="N148" s="14">
        <v>0</v>
      </c>
      <c r="O148" s="14">
        <v>0</v>
      </c>
      <c r="P148" s="14">
        <v>0</v>
      </c>
      <c r="Q148" s="13">
        <v>0</v>
      </c>
      <c r="R148" s="14">
        <v>0.25</v>
      </c>
      <c r="S148" s="14">
        <v>0</v>
      </c>
      <c r="T148" s="14">
        <v>0</v>
      </c>
      <c r="U148" s="14">
        <v>0</v>
      </c>
      <c r="V148" s="13">
        <v>0</v>
      </c>
      <c r="W148" s="2">
        <f t="shared" si="10"/>
        <v>0.125</v>
      </c>
      <c r="X148" s="2">
        <f t="shared" si="11"/>
        <v>0</v>
      </c>
      <c r="Y148" s="2">
        <f t="shared" si="12"/>
        <v>0</v>
      </c>
      <c r="Z148" s="2">
        <f t="shared" si="13"/>
        <v>0</v>
      </c>
      <c r="AA148" s="2">
        <f t="shared" si="14"/>
        <v>0</v>
      </c>
      <c r="AB148" s="1"/>
    </row>
    <row r="149" spans="1:28" x14ac:dyDescent="0.3">
      <c r="A149" s="3">
        <v>2281</v>
      </c>
      <c r="B149" s="4" t="s">
        <v>114</v>
      </c>
      <c r="C149" s="14">
        <v>75</v>
      </c>
      <c r="D149" s="14">
        <v>3</v>
      </c>
      <c r="E149" s="14">
        <v>23</v>
      </c>
      <c r="F149" s="14">
        <v>74</v>
      </c>
      <c r="G149" s="13">
        <v>1</v>
      </c>
      <c r="H149" s="14">
        <v>76</v>
      </c>
      <c r="I149" s="14">
        <v>3</v>
      </c>
      <c r="J149" s="14">
        <v>27</v>
      </c>
      <c r="K149" s="14">
        <v>74</v>
      </c>
      <c r="L149" s="13">
        <v>2</v>
      </c>
      <c r="M149" s="14">
        <v>75</v>
      </c>
      <c r="N149" s="14">
        <v>38</v>
      </c>
      <c r="O149" s="14">
        <v>23</v>
      </c>
      <c r="P149" s="14">
        <v>74</v>
      </c>
      <c r="Q149" s="13">
        <v>1</v>
      </c>
      <c r="R149" s="14">
        <v>76</v>
      </c>
      <c r="S149" s="14">
        <v>3</v>
      </c>
      <c r="T149" s="14">
        <v>27</v>
      </c>
      <c r="U149" s="14">
        <v>74</v>
      </c>
      <c r="V149" s="13">
        <v>2</v>
      </c>
      <c r="W149" s="2">
        <f t="shared" si="10"/>
        <v>75.5</v>
      </c>
      <c r="X149" s="2">
        <f t="shared" si="11"/>
        <v>11.75</v>
      </c>
      <c r="Y149" s="2">
        <f t="shared" si="12"/>
        <v>25</v>
      </c>
      <c r="Z149" s="2">
        <f t="shared" si="13"/>
        <v>74</v>
      </c>
      <c r="AA149" s="2">
        <f t="shared" si="14"/>
        <v>1.5</v>
      </c>
      <c r="AB149" s="1"/>
    </row>
    <row r="150" spans="1:28" x14ac:dyDescent="0.3">
      <c r="A150" s="3">
        <v>2282</v>
      </c>
      <c r="B150" s="4" t="s">
        <v>115</v>
      </c>
      <c r="C150" s="14">
        <v>0</v>
      </c>
      <c r="D150" s="14">
        <v>1</v>
      </c>
      <c r="E150" s="14">
        <v>0</v>
      </c>
      <c r="F150" s="14">
        <v>0</v>
      </c>
      <c r="G150" s="13">
        <v>0</v>
      </c>
      <c r="H150" s="14">
        <v>0</v>
      </c>
      <c r="I150" s="14">
        <v>0</v>
      </c>
      <c r="J150" s="14">
        <v>0</v>
      </c>
      <c r="K150" s="14">
        <v>0</v>
      </c>
      <c r="L150" s="13">
        <v>0</v>
      </c>
      <c r="M150" s="14">
        <v>0</v>
      </c>
      <c r="N150" s="14">
        <v>1</v>
      </c>
      <c r="O150" s="14">
        <v>0</v>
      </c>
      <c r="P150" s="14">
        <v>0</v>
      </c>
      <c r="Q150" s="13">
        <v>0</v>
      </c>
      <c r="R150" s="14">
        <v>0</v>
      </c>
      <c r="S150" s="14">
        <v>0</v>
      </c>
      <c r="T150" s="14">
        <v>0</v>
      </c>
      <c r="U150" s="14">
        <v>0</v>
      </c>
      <c r="V150" s="13">
        <v>0</v>
      </c>
      <c r="W150" s="2">
        <f t="shared" si="10"/>
        <v>0</v>
      </c>
      <c r="X150" s="2">
        <f t="shared" si="11"/>
        <v>0.5</v>
      </c>
      <c r="Y150" s="2">
        <f t="shared" si="12"/>
        <v>0</v>
      </c>
      <c r="Z150" s="2">
        <f t="shared" si="13"/>
        <v>0</v>
      </c>
      <c r="AA150" s="2">
        <f t="shared" si="14"/>
        <v>0</v>
      </c>
      <c r="AB150" s="1"/>
    </row>
    <row r="151" spans="1:28" x14ac:dyDescent="0.3">
      <c r="A151" s="3">
        <v>2283</v>
      </c>
      <c r="B151" s="4" t="s">
        <v>116</v>
      </c>
      <c r="C151" s="14">
        <v>0</v>
      </c>
      <c r="D151" s="14">
        <v>0</v>
      </c>
      <c r="E151" s="14">
        <v>0</v>
      </c>
      <c r="F151" s="14">
        <v>0</v>
      </c>
      <c r="G151" s="13">
        <v>2</v>
      </c>
      <c r="H151" s="14">
        <v>0</v>
      </c>
      <c r="I151" s="14">
        <v>0</v>
      </c>
      <c r="J151" s="14">
        <v>0</v>
      </c>
      <c r="K151" s="14">
        <v>0</v>
      </c>
      <c r="L151" s="13">
        <v>2</v>
      </c>
      <c r="M151" s="14">
        <v>0</v>
      </c>
      <c r="N151" s="14">
        <v>0</v>
      </c>
      <c r="O151" s="14">
        <v>0</v>
      </c>
      <c r="P151" s="14">
        <v>0</v>
      </c>
      <c r="Q151" s="13">
        <v>2</v>
      </c>
      <c r="R151" s="14">
        <v>0</v>
      </c>
      <c r="S151" s="14">
        <v>0</v>
      </c>
      <c r="T151" s="14">
        <v>0</v>
      </c>
      <c r="U151" s="14">
        <v>0</v>
      </c>
      <c r="V151" s="13">
        <v>2</v>
      </c>
      <c r="W151" s="2">
        <f t="shared" si="10"/>
        <v>0</v>
      </c>
      <c r="X151" s="2">
        <f t="shared" si="11"/>
        <v>0</v>
      </c>
      <c r="Y151" s="2">
        <f t="shared" si="12"/>
        <v>0</v>
      </c>
      <c r="Z151" s="2">
        <f t="shared" si="13"/>
        <v>0</v>
      </c>
      <c r="AA151" s="2">
        <f t="shared" si="14"/>
        <v>2</v>
      </c>
      <c r="AB151" s="1"/>
    </row>
    <row r="152" spans="1:28" x14ac:dyDescent="0.3">
      <c r="A152" s="3">
        <v>2287</v>
      </c>
      <c r="B152" s="4" t="s">
        <v>199</v>
      </c>
      <c r="C152" s="14">
        <v>0</v>
      </c>
      <c r="D152" s="14">
        <v>0</v>
      </c>
      <c r="E152" s="14">
        <v>0</v>
      </c>
      <c r="F152" s="14">
        <v>0</v>
      </c>
      <c r="G152" s="13">
        <v>0</v>
      </c>
      <c r="H152" s="14">
        <v>0</v>
      </c>
      <c r="I152" s="14">
        <v>0</v>
      </c>
      <c r="J152" s="14">
        <v>0</v>
      </c>
      <c r="K152" s="14">
        <v>0</v>
      </c>
      <c r="L152" s="13">
        <v>0</v>
      </c>
      <c r="M152" s="14">
        <v>0</v>
      </c>
      <c r="N152" s="14">
        <v>0</v>
      </c>
      <c r="O152" s="14">
        <v>0</v>
      </c>
      <c r="P152" s="14">
        <v>0</v>
      </c>
      <c r="Q152" s="13">
        <v>0</v>
      </c>
      <c r="R152" s="14">
        <v>0</v>
      </c>
      <c r="S152" s="14">
        <v>0</v>
      </c>
      <c r="T152" s="14">
        <v>0</v>
      </c>
      <c r="U152" s="14">
        <v>0</v>
      </c>
      <c r="V152" s="13">
        <v>0</v>
      </c>
      <c r="W152" s="2">
        <f t="shared" si="10"/>
        <v>0</v>
      </c>
      <c r="X152" s="2">
        <f t="shared" si="11"/>
        <v>0</v>
      </c>
      <c r="Y152" s="2">
        <f t="shared" si="12"/>
        <v>0</v>
      </c>
      <c r="Z152" s="2">
        <f t="shared" si="13"/>
        <v>0</v>
      </c>
      <c r="AA152" s="2">
        <f t="shared" si="14"/>
        <v>0</v>
      </c>
      <c r="AB152" s="1"/>
    </row>
    <row r="153" spans="1:28" x14ac:dyDescent="0.3">
      <c r="A153" s="3">
        <v>2292</v>
      </c>
      <c r="B153" s="4" t="s">
        <v>117</v>
      </c>
      <c r="C153" s="14">
        <v>0</v>
      </c>
      <c r="D153" s="14">
        <v>3</v>
      </c>
      <c r="E153" s="14">
        <v>0</v>
      </c>
      <c r="F153" s="14">
        <v>0</v>
      </c>
      <c r="G153" s="13">
        <v>0</v>
      </c>
      <c r="H153" s="14">
        <v>0</v>
      </c>
      <c r="I153" s="14">
        <v>3</v>
      </c>
      <c r="J153" s="14">
        <v>0</v>
      </c>
      <c r="K153" s="14">
        <v>0</v>
      </c>
      <c r="L153" s="13">
        <v>0</v>
      </c>
      <c r="M153" s="14">
        <v>0</v>
      </c>
      <c r="N153" s="14">
        <v>3</v>
      </c>
      <c r="O153" s="14">
        <v>0</v>
      </c>
      <c r="P153" s="14">
        <v>0</v>
      </c>
      <c r="Q153" s="13">
        <v>0</v>
      </c>
      <c r="R153" s="14">
        <v>0</v>
      </c>
      <c r="S153" s="14">
        <v>3</v>
      </c>
      <c r="T153" s="14">
        <v>0</v>
      </c>
      <c r="U153" s="14">
        <v>0</v>
      </c>
      <c r="V153" s="13">
        <v>0</v>
      </c>
      <c r="W153" s="2">
        <f t="shared" si="10"/>
        <v>0</v>
      </c>
      <c r="X153" s="2">
        <f t="shared" si="11"/>
        <v>3</v>
      </c>
      <c r="Y153" s="2">
        <f t="shared" si="12"/>
        <v>0</v>
      </c>
      <c r="Z153" s="2">
        <f t="shared" si="13"/>
        <v>0</v>
      </c>
      <c r="AA153" s="2">
        <f t="shared" si="14"/>
        <v>0</v>
      </c>
      <c r="AB153" s="1"/>
    </row>
    <row r="154" spans="1:28" x14ac:dyDescent="0.3">
      <c r="A154" s="3">
        <v>2297</v>
      </c>
      <c r="B154" s="4" t="s">
        <v>165</v>
      </c>
      <c r="C154" s="14">
        <v>0</v>
      </c>
      <c r="D154" s="14">
        <v>0</v>
      </c>
      <c r="E154" s="14">
        <v>0</v>
      </c>
      <c r="F154" s="14">
        <v>0</v>
      </c>
      <c r="G154" s="13">
        <v>0</v>
      </c>
      <c r="H154" s="14">
        <v>0</v>
      </c>
      <c r="I154" s="14">
        <v>0</v>
      </c>
      <c r="J154" s="14">
        <v>0</v>
      </c>
      <c r="K154" s="14">
        <v>0</v>
      </c>
      <c r="L154" s="13">
        <v>0</v>
      </c>
      <c r="M154" s="14">
        <v>0</v>
      </c>
      <c r="N154" s="14">
        <v>0</v>
      </c>
      <c r="O154" s="14">
        <v>0</v>
      </c>
      <c r="P154" s="14">
        <v>0</v>
      </c>
      <c r="Q154" s="13">
        <v>0</v>
      </c>
      <c r="R154" s="14">
        <v>0</v>
      </c>
      <c r="S154" s="14">
        <v>0</v>
      </c>
      <c r="T154" s="14">
        <v>0</v>
      </c>
      <c r="U154" s="14">
        <v>0</v>
      </c>
      <c r="V154" s="13">
        <v>0</v>
      </c>
      <c r="W154" s="2">
        <f t="shared" si="10"/>
        <v>0</v>
      </c>
      <c r="X154" s="2">
        <f t="shared" si="11"/>
        <v>0</v>
      </c>
      <c r="Y154" s="2">
        <f t="shared" si="12"/>
        <v>0</v>
      </c>
      <c r="Z154" s="2">
        <f t="shared" si="13"/>
        <v>0</v>
      </c>
      <c r="AA154" s="2">
        <f t="shared" si="14"/>
        <v>0</v>
      </c>
      <c r="AB154" s="1"/>
    </row>
    <row r="155" spans="1:28" x14ac:dyDescent="0.3">
      <c r="A155" s="3">
        <v>2298</v>
      </c>
      <c r="B155" s="4" t="s">
        <v>199</v>
      </c>
      <c r="C155" s="14">
        <v>0</v>
      </c>
      <c r="D155" s="14">
        <v>0</v>
      </c>
      <c r="E155" s="14">
        <v>0</v>
      </c>
      <c r="F155" s="14">
        <v>0</v>
      </c>
      <c r="G155" s="13">
        <v>0</v>
      </c>
      <c r="H155" s="14">
        <v>0</v>
      </c>
      <c r="I155" s="14">
        <v>0</v>
      </c>
      <c r="J155" s="14">
        <v>0</v>
      </c>
      <c r="K155" s="14">
        <v>0</v>
      </c>
      <c r="L155" s="13">
        <v>0</v>
      </c>
      <c r="M155" s="14">
        <v>0</v>
      </c>
      <c r="N155" s="14">
        <v>0</v>
      </c>
      <c r="O155" s="14">
        <v>0</v>
      </c>
      <c r="P155" s="14">
        <v>0</v>
      </c>
      <c r="Q155" s="13">
        <v>0</v>
      </c>
      <c r="R155" s="14">
        <v>0</v>
      </c>
      <c r="S155" s="14">
        <v>0</v>
      </c>
      <c r="T155" s="14">
        <v>0</v>
      </c>
      <c r="U155" s="14">
        <v>0</v>
      </c>
      <c r="V155" s="13">
        <v>0</v>
      </c>
      <c r="W155" s="2">
        <f t="shared" si="10"/>
        <v>0</v>
      </c>
      <c r="X155" s="2">
        <f t="shared" si="11"/>
        <v>0</v>
      </c>
      <c r="Y155" s="2">
        <f t="shared" si="12"/>
        <v>0</v>
      </c>
      <c r="Z155" s="2">
        <f t="shared" si="13"/>
        <v>0</v>
      </c>
      <c r="AA155" s="2">
        <f t="shared" si="14"/>
        <v>0</v>
      </c>
      <c r="AB155" s="1"/>
    </row>
    <row r="156" spans="1:28" x14ac:dyDescent="0.3">
      <c r="A156" s="3">
        <v>2299</v>
      </c>
      <c r="B156" s="4" t="s">
        <v>118</v>
      </c>
      <c r="C156" s="14">
        <v>7</v>
      </c>
      <c r="D156" s="14">
        <v>0</v>
      </c>
      <c r="E156" s="14">
        <v>0</v>
      </c>
      <c r="F156" s="14">
        <v>1</v>
      </c>
      <c r="G156" s="13">
        <v>1</v>
      </c>
      <c r="H156" s="14">
        <v>57</v>
      </c>
      <c r="I156" s="14">
        <v>0</v>
      </c>
      <c r="J156" s="14">
        <v>0</v>
      </c>
      <c r="K156" s="14">
        <v>1</v>
      </c>
      <c r="L156" s="13">
        <v>1</v>
      </c>
      <c r="M156" s="14">
        <v>7</v>
      </c>
      <c r="N156" s="14">
        <v>0</v>
      </c>
      <c r="O156" s="14">
        <v>0</v>
      </c>
      <c r="P156" s="14">
        <v>1</v>
      </c>
      <c r="Q156" s="13">
        <v>1</v>
      </c>
      <c r="R156" s="14">
        <v>57</v>
      </c>
      <c r="S156" s="14">
        <v>0</v>
      </c>
      <c r="T156" s="14">
        <v>0</v>
      </c>
      <c r="U156" s="14">
        <v>1</v>
      </c>
      <c r="V156" s="13">
        <v>1</v>
      </c>
      <c r="W156" s="2">
        <f t="shared" si="10"/>
        <v>32</v>
      </c>
      <c r="X156" s="2">
        <f t="shared" si="11"/>
        <v>0</v>
      </c>
      <c r="Y156" s="2">
        <f t="shared" si="12"/>
        <v>0</v>
      </c>
      <c r="Z156" s="2">
        <f t="shared" si="13"/>
        <v>1</v>
      </c>
      <c r="AA156" s="2">
        <f t="shared" si="14"/>
        <v>1</v>
      </c>
      <c r="AB156" s="1"/>
    </row>
    <row r="157" spans="1:28" x14ac:dyDescent="0.3">
      <c r="A157" s="3">
        <v>2310</v>
      </c>
      <c r="B157" s="4" t="s">
        <v>119</v>
      </c>
      <c r="C157" s="14">
        <v>0</v>
      </c>
      <c r="D157" s="14">
        <v>0</v>
      </c>
      <c r="E157" s="14">
        <v>0</v>
      </c>
      <c r="F157" s="14">
        <v>0</v>
      </c>
      <c r="G157" s="13">
        <v>0</v>
      </c>
      <c r="H157" s="14">
        <v>0</v>
      </c>
      <c r="I157" s="14">
        <v>0</v>
      </c>
      <c r="J157" s="14">
        <v>0</v>
      </c>
      <c r="K157" s="14">
        <v>0</v>
      </c>
      <c r="L157" s="13">
        <v>0</v>
      </c>
      <c r="M157" s="14">
        <v>0</v>
      </c>
      <c r="N157" s="14">
        <v>0</v>
      </c>
      <c r="O157" s="14">
        <v>0</v>
      </c>
      <c r="P157" s="14">
        <v>0</v>
      </c>
      <c r="Q157" s="13">
        <v>0</v>
      </c>
      <c r="R157" s="14">
        <v>0</v>
      </c>
      <c r="S157" s="14">
        <v>0</v>
      </c>
      <c r="T157" s="14">
        <v>0</v>
      </c>
      <c r="U157" s="14">
        <v>0</v>
      </c>
      <c r="V157" s="13">
        <v>0</v>
      </c>
      <c r="W157" s="2">
        <f t="shared" si="10"/>
        <v>0</v>
      </c>
      <c r="X157" s="2">
        <f t="shared" si="11"/>
        <v>0</v>
      </c>
      <c r="Y157" s="2">
        <f t="shared" si="12"/>
        <v>0</v>
      </c>
      <c r="Z157" s="2">
        <f t="shared" si="13"/>
        <v>0</v>
      </c>
      <c r="AA157" s="2">
        <f t="shared" si="14"/>
        <v>0</v>
      </c>
      <c r="AB157" s="1"/>
    </row>
    <row r="158" spans="1:28" x14ac:dyDescent="0.3">
      <c r="A158" s="3">
        <v>2312</v>
      </c>
      <c r="B158" s="4" t="s">
        <v>120</v>
      </c>
      <c r="C158" s="14">
        <v>0</v>
      </c>
      <c r="D158" s="14">
        <v>0</v>
      </c>
      <c r="E158" s="14">
        <v>0</v>
      </c>
      <c r="F158" s="14">
        <v>0</v>
      </c>
      <c r="G158" s="13">
        <v>0</v>
      </c>
      <c r="H158" s="14">
        <v>0</v>
      </c>
      <c r="I158" s="14">
        <v>0</v>
      </c>
      <c r="J158" s="14">
        <v>0</v>
      </c>
      <c r="K158" s="14">
        <v>0</v>
      </c>
      <c r="L158" s="13">
        <v>0</v>
      </c>
      <c r="M158" s="14">
        <v>0</v>
      </c>
      <c r="N158" s="14">
        <v>0</v>
      </c>
      <c r="O158" s="14">
        <v>0</v>
      </c>
      <c r="P158" s="14">
        <v>0</v>
      </c>
      <c r="Q158" s="13">
        <v>0</v>
      </c>
      <c r="R158" s="14">
        <v>0</v>
      </c>
      <c r="S158" s="14">
        <v>0</v>
      </c>
      <c r="T158" s="14">
        <v>0</v>
      </c>
      <c r="U158" s="14">
        <v>0</v>
      </c>
      <c r="V158" s="13">
        <v>0</v>
      </c>
      <c r="W158" s="2">
        <f t="shared" si="10"/>
        <v>0</v>
      </c>
      <c r="X158" s="2">
        <f t="shared" si="11"/>
        <v>0</v>
      </c>
      <c r="Y158" s="2">
        <f t="shared" si="12"/>
        <v>0</v>
      </c>
      <c r="Z158" s="2">
        <f t="shared" si="13"/>
        <v>0</v>
      </c>
      <c r="AA158" s="2">
        <f t="shared" si="14"/>
        <v>0</v>
      </c>
      <c r="AB158" s="1"/>
    </row>
    <row r="159" spans="1:28" x14ac:dyDescent="0.3">
      <c r="A159" s="3">
        <v>2314</v>
      </c>
      <c r="B159" s="4" t="s">
        <v>121</v>
      </c>
      <c r="C159" s="14">
        <v>0</v>
      </c>
      <c r="D159" s="14">
        <v>0</v>
      </c>
      <c r="E159" s="14">
        <v>0</v>
      </c>
      <c r="F159" s="14">
        <v>0</v>
      </c>
      <c r="G159" s="13">
        <v>0</v>
      </c>
      <c r="H159" s="14">
        <v>0</v>
      </c>
      <c r="I159" s="14">
        <v>0</v>
      </c>
      <c r="J159" s="14">
        <v>0</v>
      </c>
      <c r="K159" s="14">
        <v>0</v>
      </c>
      <c r="L159" s="13">
        <v>0</v>
      </c>
      <c r="M159" s="14">
        <v>0</v>
      </c>
      <c r="N159" s="14">
        <v>0</v>
      </c>
      <c r="O159" s="14">
        <v>0</v>
      </c>
      <c r="P159" s="14">
        <v>0</v>
      </c>
      <c r="Q159" s="13">
        <v>0</v>
      </c>
      <c r="R159" s="14">
        <v>0</v>
      </c>
      <c r="S159" s="14">
        <v>0</v>
      </c>
      <c r="T159" s="14">
        <v>0</v>
      </c>
      <c r="U159" s="14">
        <v>0</v>
      </c>
      <c r="V159" s="13">
        <v>0</v>
      </c>
      <c r="W159" s="2">
        <f t="shared" si="10"/>
        <v>0</v>
      </c>
      <c r="X159" s="2">
        <f t="shared" si="11"/>
        <v>0</v>
      </c>
      <c r="Y159" s="2">
        <f t="shared" si="12"/>
        <v>0</v>
      </c>
      <c r="Z159" s="2">
        <f t="shared" si="13"/>
        <v>0</v>
      </c>
      <c r="AA159" s="2">
        <f t="shared" si="14"/>
        <v>0</v>
      </c>
      <c r="AB159" s="1"/>
    </row>
    <row r="160" spans="1:28" x14ac:dyDescent="0.3">
      <c r="A160" s="3">
        <v>2320</v>
      </c>
      <c r="B160" s="4" t="s">
        <v>122</v>
      </c>
      <c r="C160" s="14">
        <v>0</v>
      </c>
      <c r="D160" s="14">
        <v>0</v>
      </c>
      <c r="E160" s="14">
        <v>0</v>
      </c>
      <c r="F160" s="14">
        <v>1</v>
      </c>
      <c r="G160" s="13">
        <v>0</v>
      </c>
      <c r="H160" s="14">
        <v>0</v>
      </c>
      <c r="I160" s="14">
        <v>0</v>
      </c>
      <c r="J160" s="14">
        <v>0</v>
      </c>
      <c r="K160" s="14">
        <v>1</v>
      </c>
      <c r="L160" s="13">
        <v>0</v>
      </c>
      <c r="M160" s="14">
        <v>0</v>
      </c>
      <c r="N160" s="14">
        <v>0</v>
      </c>
      <c r="O160" s="14">
        <v>0</v>
      </c>
      <c r="P160" s="14">
        <v>1</v>
      </c>
      <c r="Q160" s="13">
        <v>0</v>
      </c>
      <c r="R160" s="14">
        <v>0</v>
      </c>
      <c r="S160" s="14">
        <v>0</v>
      </c>
      <c r="T160" s="14">
        <v>0</v>
      </c>
      <c r="U160" s="14">
        <v>1</v>
      </c>
      <c r="V160" s="13">
        <v>0</v>
      </c>
      <c r="W160" s="2">
        <f t="shared" si="10"/>
        <v>0</v>
      </c>
      <c r="X160" s="2">
        <f t="shared" si="11"/>
        <v>0</v>
      </c>
      <c r="Y160" s="2">
        <f t="shared" si="12"/>
        <v>0</v>
      </c>
      <c r="Z160" s="2">
        <f t="shared" si="13"/>
        <v>1</v>
      </c>
      <c r="AA160" s="2">
        <f t="shared" si="14"/>
        <v>0</v>
      </c>
      <c r="AB160" s="1"/>
    </row>
    <row r="161" spans="1:28" x14ac:dyDescent="0.3">
      <c r="A161" s="3">
        <v>2324</v>
      </c>
      <c r="B161" s="4" t="s">
        <v>123</v>
      </c>
      <c r="C161" s="14">
        <v>0.25</v>
      </c>
      <c r="D161" s="14">
        <v>0</v>
      </c>
      <c r="E161" s="14">
        <v>0</v>
      </c>
      <c r="F161" s="14">
        <v>0.75</v>
      </c>
      <c r="G161" s="13">
        <v>0</v>
      </c>
      <c r="H161" s="14">
        <v>0.5</v>
      </c>
      <c r="I161" s="14">
        <v>0</v>
      </c>
      <c r="J161" s="14">
        <v>0</v>
      </c>
      <c r="K161" s="14">
        <v>0.75</v>
      </c>
      <c r="L161" s="13">
        <v>0</v>
      </c>
      <c r="M161" s="14">
        <v>0.25</v>
      </c>
      <c r="N161" s="14">
        <v>0</v>
      </c>
      <c r="O161" s="14">
        <v>0</v>
      </c>
      <c r="P161" s="14">
        <v>0.75</v>
      </c>
      <c r="Q161" s="13">
        <v>0</v>
      </c>
      <c r="R161" s="14">
        <v>0.5</v>
      </c>
      <c r="S161" s="14">
        <v>0</v>
      </c>
      <c r="T161" s="14">
        <v>0</v>
      </c>
      <c r="U161" s="14">
        <v>0.75</v>
      </c>
      <c r="V161" s="13">
        <v>0</v>
      </c>
      <c r="W161" s="2">
        <f t="shared" si="10"/>
        <v>0.375</v>
      </c>
      <c r="X161" s="2">
        <f t="shared" si="11"/>
        <v>0</v>
      </c>
      <c r="Y161" s="2">
        <f t="shared" si="12"/>
        <v>0</v>
      </c>
      <c r="Z161" s="2">
        <f t="shared" si="13"/>
        <v>0.75</v>
      </c>
      <c r="AA161" s="2">
        <f t="shared" si="14"/>
        <v>0</v>
      </c>
      <c r="AB161" s="1"/>
    </row>
    <row r="162" spans="1:28" x14ac:dyDescent="0.3">
      <c r="A162" s="3">
        <v>2407</v>
      </c>
      <c r="B162" s="4" t="s">
        <v>200</v>
      </c>
      <c r="C162" s="14">
        <v>0</v>
      </c>
      <c r="D162" s="14">
        <v>0</v>
      </c>
      <c r="E162" s="14">
        <v>0</v>
      </c>
      <c r="F162" s="14">
        <v>0</v>
      </c>
      <c r="G162" s="13">
        <v>0</v>
      </c>
      <c r="H162" s="14">
        <v>0</v>
      </c>
      <c r="I162" s="14">
        <v>0</v>
      </c>
      <c r="J162" s="14">
        <v>0</v>
      </c>
      <c r="K162" s="14">
        <v>0</v>
      </c>
      <c r="L162" s="13">
        <v>0</v>
      </c>
      <c r="M162" s="14">
        <v>0</v>
      </c>
      <c r="N162" s="14">
        <v>0</v>
      </c>
      <c r="O162" s="14">
        <v>0</v>
      </c>
      <c r="P162" s="14">
        <v>0</v>
      </c>
      <c r="Q162" s="13">
        <v>0</v>
      </c>
      <c r="R162" s="14">
        <v>0</v>
      </c>
      <c r="S162" s="14">
        <v>0</v>
      </c>
      <c r="T162" s="14">
        <v>0</v>
      </c>
      <c r="U162" s="14">
        <v>0</v>
      </c>
      <c r="V162" s="13">
        <v>0</v>
      </c>
      <c r="W162" s="2">
        <f t="shared" si="10"/>
        <v>0</v>
      </c>
      <c r="X162" s="2">
        <f t="shared" si="11"/>
        <v>0</v>
      </c>
      <c r="Y162" s="2">
        <f t="shared" si="12"/>
        <v>0</v>
      </c>
      <c r="Z162" s="2">
        <f t="shared" si="13"/>
        <v>0</v>
      </c>
      <c r="AA162" s="2">
        <f t="shared" si="14"/>
        <v>0</v>
      </c>
      <c r="AB162" s="1"/>
    </row>
    <row r="163" spans="1:28" x14ac:dyDescent="0.3">
      <c r="A163" s="3">
        <v>2412</v>
      </c>
      <c r="B163" s="4" t="s">
        <v>201</v>
      </c>
      <c r="C163" s="14">
        <v>0.25</v>
      </c>
      <c r="D163" s="14">
        <v>0.5</v>
      </c>
      <c r="E163" s="14">
        <v>0.5</v>
      </c>
      <c r="F163" s="14">
        <v>0.5</v>
      </c>
      <c r="G163" s="13">
        <v>0</v>
      </c>
      <c r="H163" s="14">
        <v>0.25</v>
      </c>
      <c r="I163" s="14">
        <v>0.5</v>
      </c>
      <c r="J163" s="14">
        <v>0.5</v>
      </c>
      <c r="K163" s="14">
        <v>0.5</v>
      </c>
      <c r="L163" s="13">
        <v>0</v>
      </c>
      <c r="M163" s="14">
        <v>0.25</v>
      </c>
      <c r="N163" s="14">
        <v>0.5</v>
      </c>
      <c r="O163" s="14">
        <v>0.5</v>
      </c>
      <c r="P163" s="14">
        <v>0.5</v>
      </c>
      <c r="Q163" s="13">
        <v>0</v>
      </c>
      <c r="R163" s="14">
        <v>0.25</v>
      </c>
      <c r="S163" s="14">
        <v>0.5</v>
      </c>
      <c r="T163" s="14">
        <v>0.5</v>
      </c>
      <c r="U163" s="14">
        <v>0.5</v>
      </c>
      <c r="V163" s="13">
        <v>0</v>
      </c>
      <c r="W163" s="2">
        <f t="shared" si="10"/>
        <v>0.25</v>
      </c>
      <c r="X163" s="2">
        <f t="shared" si="11"/>
        <v>0.5</v>
      </c>
      <c r="Y163" s="2">
        <f t="shared" si="12"/>
        <v>0.5</v>
      </c>
      <c r="Z163" s="2">
        <f t="shared" si="13"/>
        <v>0.5</v>
      </c>
      <c r="AA163" s="2">
        <f t="shared" si="14"/>
        <v>0</v>
      </c>
      <c r="AB163" s="1"/>
    </row>
    <row r="164" spans="1:28" x14ac:dyDescent="0.3">
      <c r="A164" s="3">
        <v>2413</v>
      </c>
      <c r="B164" s="4" t="s">
        <v>202</v>
      </c>
      <c r="C164" s="14">
        <v>0</v>
      </c>
      <c r="D164" s="14">
        <v>0</v>
      </c>
      <c r="E164" s="14">
        <v>0</v>
      </c>
      <c r="F164" s="14">
        <v>0</v>
      </c>
      <c r="G164" s="13">
        <v>0</v>
      </c>
      <c r="H164" s="14">
        <v>0</v>
      </c>
      <c r="I164" s="14">
        <v>0</v>
      </c>
      <c r="J164" s="14">
        <v>0</v>
      </c>
      <c r="K164" s="14">
        <v>0</v>
      </c>
      <c r="L164" s="13">
        <v>0</v>
      </c>
      <c r="M164" s="14">
        <v>0</v>
      </c>
      <c r="N164" s="14">
        <v>0</v>
      </c>
      <c r="O164" s="14">
        <v>0</v>
      </c>
      <c r="P164" s="14">
        <v>0</v>
      </c>
      <c r="Q164" s="13">
        <v>0</v>
      </c>
      <c r="R164" s="14">
        <v>0</v>
      </c>
      <c r="S164" s="14">
        <v>0</v>
      </c>
      <c r="T164" s="14">
        <v>0</v>
      </c>
      <c r="U164" s="14">
        <v>0</v>
      </c>
      <c r="V164" s="13">
        <v>0</v>
      </c>
      <c r="W164" s="2">
        <f t="shared" si="10"/>
        <v>0</v>
      </c>
      <c r="X164" s="2">
        <f t="shared" si="11"/>
        <v>0</v>
      </c>
      <c r="Y164" s="2">
        <f t="shared" si="12"/>
        <v>0</v>
      </c>
      <c r="Z164" s="2">
        <f t="shared" si="13"/>
        <v>0</v>
      </c>
      <c r="AA164" s="2">
        <f t="shared" si="14"/>
        <v>0</v>
      </c>
      <c r="AB164" s="1"/>
    </row>
    <row r="165" spans="1:28" x14ac:dyDescent="0.3">
      <c r="A165" s="3">
        <v>2414</v>
      </c>
      <c r="B165" s="4" t="s">
        <v>203</v>
      </c>
      <c r="C165" s="14">
        <v>0</v>
      </c>
      <c r="D165" s="14">
        <v>0</v>
      </c>
      <c r="E165" s="14">
        <v>0</v>
      </c>
      <c r="F165" s="14">
        <v>0</v>
      </c>
      <c r="G165" s="13">
        <v>0</v>
      </c>
      <c r="H165" s="14">
        <v>0</v>
      </c>
      <c r="I165" s="14">
        <v>0</v>
      </c>
      <c r="J165" s="14">
        <v>0</v>
      </c>
      <c r="K165" s="14">
        <v>0</v>
      </c>
      <c r="L165" s="13">
        <v>0</v>
      </c>
      <c r="M165" s="14">
        <v>0</v>
      </c>
      <c r="N165" s="14">
        <v>0</v>
      </c>
      <c r="O165" s="14">
        <v>0</v>
      </c>
      <c r="P165" s="14">
        <v>0</v>
      </c>
      <c r="Q165" s="13">
        <v>0</v>
      </c>
      <c r="R165" s="14">
        <v>0</v>
      </c>
      <c r="S165" s="14">
        <v>0</v>
      </c>
      <c r="T165" s="14">
        <v>0</v>
      </c>
      <c r="U165" s="14">
        <v>0</v>
      </c>
      <c r="V165" s="13">
        <v>0</v>
      </c>
      <c r="W165" s="2">
        <f t="shared" si="10"/>
        <v>0</v>
      </c>
      <c r="X165" s="2">
        <f t="shared" si="11"/>
        <v>0</v>
      </c>
      <c r="Y165" s="2">
        <f t="shared" si="12"/>
        <v>0</v>
      </c>
      <c r="Z165" s="2">
        <f t="shared" si="13"/>
        <v>0</v>
      </c>
      <c r="AA165" s="2">
        <f t="shared" si="14"/>
        <v>0</v>
      </c>
      <c r="AB165" s="1"/>
    </row>
    <row r="166" spans="1:28" x14ac:dyDescent="0.3">
      <c r="A166" s="3">
        <v>2420</v>
      </c>
      <c r="B166" s="4" t="s">
        <v>204</v>
      </c>
      <c r="C166" s="14">
        <v>0</v>
      </c>
      <c r="D166" s="14">
        <v>0</v>
      </c>
      <c r="E166" s="14">
        <v>0</v>
      </c>
      <c r="F166" s="14">
        <v>0</v>
      </c>
      <c r="G166" s="13">
        <v>0</v>
      </c>
      <c r="H166" s="14">
        <v>0</v>
      </c>
      <c r="I166" s="14">
        <v>0</v>
      </c>
      <c r="J166" s="14">
        <v>0</v>
      </c>
      <c r="K166" s="14">
        <v>0</v>
      </c>
      <c r="L166" s="13">
        <v>0</v>
      </c>
      <c r="M166" s="14">
        <v>0</v>
      </c>
      <c r="N166" s="14">
        <v>0</v>
      </c>
      <c r="O166" s="14">
        <v>0</v>
      </c>
      <c r="P166" s="14">
        <v>0</v>
      </c>
      <c r="Q166" s="13">
        <v>0</v>
      </c>
      <c r="R166" s="14">
        <v>0</v>
      </c>
      <c r="S166" s="14">
        <v>0</v>
      </c>
      <c r="T166" s="14">
        <v>0</v>
      </c>
      <c r="U166" s="14">
        <v>0</v>
      </c>
      <c r="V166" s="13">
        <v>0</v>
      </c>
      <c r="W166" s="2">
        <f t="shared" si="10"/>
        <v>0</v>
      </c>
      <c r="X166" s="2">
        <f t="shared" si="11"/>
        <v>0</v>
      </c>
      <c r="Y166" s="2">
        <f t="shared" si="12"/>
        <v>0</v>
      </c>
      <c r="Z166" s="2">
        <f t="shared" si="13"/>
        <v>0</v>
      </c>
      <c r="AA166" s="2">
        <f t="shared" si="14"/>
        <v>0</v>
      </c>
      <c r="AB166" s="1"/>
    </row>
    <row r="167" spans="1:28" x14ac:dyDescent="0.3">
      <c r="A167" s="3">
        <v>2599</v>
      </c>
      <c r="B167" s="4" t="s">
        <v>205</v>
      </c>
      <c r="C167" s="14">
        <v>0</v>
      </c>
      <c r="D167" s="14">
        <v>0</v>
      </c>
      <c r="E167" s="14">
        <v>0</v>
      </c>
      <c r="F167" s="14">
        <v>0</v>
      </c>
      <c r="G167" s="13">
        <v>0</v>
      </c>
      <c r="H167" s="14">
        <v>0</v>
      </c>
      <c r="I167" s="14">
        <v>0</v>
      </c>
      <c r="J167" s="14">
        <v>0</v>
      </c>
      <c r="K167" s="14">
        <v>0</v>
      </c>
      <c r="L167" s="13">
        <v>0</v>
      </c>
      <c r="M167" s="14">
        <v>0</v>
      </c>
      <c r="N167" s="14">
        <v>0</v>
      </c>
      <c r="O167" s="14">
        <v>0</v>
      </c>
      <c r="P167" s="14">
        <v>0</v>
      </c>
      <c r="Q167" s="13">
        <v>0</v>
      </c>
      <c r="R167" s="14">
        <v>0</v>
      </c>
      <c r="S167" s="14">
        <v>0</v>
      </c>
      <c r="T167" s="14">
        <v>0</v>
      </c>
      <c r="U167" s="14">
        <v>0</v>
      </c>
      <c r="V167" s="13">
        <v>0</v>
      </c>
      <c r="W167" s="2">
        <f t="shared" si="10"/>
        <v>0</v>
      </c>
      <c r="X167" s="2">
        <f t="shared" si="11"/>
        <v>0</v>
      </c>
      <c r="Y167" s="2">
        <f t="shared" si="12"/>
        <v>0</v>
      </c>
      <c r="Z167" s="2">
        <f t="shared" si="13"/>
        <v>0</v>
      </c>
      <c r="AA167" s="2">
        <f t="shared" si="14"/>
        <v>0</v>
      </c>
      <c r="AB167" s="1"/>
    </row>
    <row r="168" spans="1:28" x14ac:dyDescent="0.3">
      <c r="A168" s="3">
        <v>5990</v>
      </c>
      <c r="B168" s="4" t="s">
        <v>124</v>
      </c>
      <c r="C168" s="14">
        <v>5</v>
      </c>
      <c r="D168" s="14">
        <v>2</v>
      </c>
      <c r="E168" s="14">
        <v>4</v>
      </c>
      <c r="F168" s="14">
        <v>0</v>
      </c>
      <c r="G168" s="13">
        <v>1</v>
      </c>
      <c r="H168" s="14">
        <v>5</v>
      </c>
      <c r="I168" s="14">
        <v>2</v>
      </c>
      <c r="J168" s="14">
        <v>4</v>
      </c>
      <c r="K168" s="14">
        <v>0</v>
      </c>
      <c r="L168" s="13">
        <v>0</v>
      </c>
      <c r="M168" s="14">
        <v>5</v>
      </c>
      <c r="N168" s="14">
        <v>2</v>
      </c>
      <c r="O168" s="14">
        <v>4</v>
      </c>
      <c r="P168" s="14">
        <v>0</v>
      </c>
      <c r="Q168" s="13">
        <v>1</v>
      </c>
      <c r="R168" s="14">
        <v>5</v>
      </c>
      <c r="S168" s="14">
        <v>2</v>
      </c>
      <c r="T168" s="14">
        <v>4</v>
      </c>
      <c r="U168" s="14">
        <v>0</v>
      </c>
      <c r="V168" s="13">
        <v>0</v>
      </c>
      <c r="W168" s="2">
        <f t="shared" si="10"/>
        <v>5</v>
      </c>
      <c r="X168" s="2">
        <f t="shared" si="11"/>
        <v>2</v>
      </c>
      <c r="Y168" s="2">
        <f t="shared" si="12"/>
        <v>4</v>
      </c>
      <c r="Z168" s="2">
        <f t="shared" si="13"/>
        <v>0</v>
      </c>
      <c r="AA168" s="2">
        <f t="shared" si="14"/>
        <v>0.5</v>
      </c>
      <c r="AB168" s="1"/>
    </row>
    <row r="169" spans="1:28" x14ac:dyDescent="0.3">
      <c r="A169" s="3">
        <v>7514</v>
      </c>
      <c r="B169" s="4" t="s">
        <v>125</v>
      </c>
      <c r="C169" s="14">
        <v>0</v>
      </c>
      <c r="D169" s="14">
        <v>0</v>
      </c>
      <c r="E169" s="14">
        <v>0</v>
      </c>
      <c r="F169" s="14">
        <v>0</v>
      </c>
      <c r="G169" s="13">
        <v>0</v>
      </c>
      <c r="H169" s="14">
        <v>0</v>
      </c>
      <c r="I169" s="14">
        <v>0</v>
      </c>
      <c r="J169" s="14">
        <v>0</v>
      </c>
      <c r="K169" s="14">
        <v>0</v>
      </c>
      <c r="L169" s="13">
        <v>0</v>
      </c>
      <c r="M169" s="14">
        <v>0</v>
      </c>
      <c r="N169" s="14">
        <v>0</v>
      </c>
      <c r="O169" s="14">
        <v>0</v>
      </c>
      <c r="P169" s="14">
        <v>0</v>
      </c>
      <c r="Q169" s="13">
        <v>0</v>
      </c>
      <c r="R169" s="14">
        <v>0</v>
      </c>
      <c r="S169" s="14">
        <v>0</v>
      </c>
      <c r="T169" s="14">
        <v>0</v>
      </c>
      <c r="U169" s="14">
        <v>0</v>
      </c>
      <c r="V169" s="13">
        <v>0</v>
      </c>
      <c r="W169" s="2">
        <f t="shared" si="10"/>
        <v>0</v>
      </c>
      <c r="X169" s="2">
        <f t="shared" si="11"/>
        <v>0</v>
      </c>
      <c r="Y169" s="2">
        <f t="shared" si="12"/>
        <v>0</v>
      </c>
      <c r="Z169" s="2">
        <f t="shared" si="13"/>
        <v>0</v>
      </c>
      <c r="AA169" s="2">
        <f t="shared" si="14"/>
        <v>0</v>
      </c>
      <c r="AB169" s="1"/>
    </row>
    <row r="170" spans="1:28" x14ac:dyDescent="0.3">
      <c r="A170" s="3">
        <v>7526</v>
      </c>
      <c r="B170" s="4" t="s">
        <v>126</v>
      </c>
      <c r="C170" s="14">
        <v>0</v>
      </c>
      <c r="D170" s="14">
        <v>0</v>
      </c>
      <c r="E170" s="14">
        <v>0</v>
      </c>
      <c r="F170" s="14">
        <v>0</v>
      </c>
      <c r="G170" s="13">
        <v>0</v>
      </c>
      <c r="H170" s="14">
        <v>0</v>
      </c>
      <c r="I170" s="14">
        <v>0</v>
      </c>
      <c r="J170" s="14">
        <v>0</v>
      </c>
      <c r="K170" s="14">
        <v>0</v>
      </c>
      <c r="L170" s="13">
        <v>0</v>
      </c>
      <c r="M170" s="14">
        <v>0</v>
      </c>
      <c r="N170" s="14">
        <v>0</v>
      </c>
      <c r="O170" s="14">
        <v>0</v>
      </c>
      <c r="P170" s="14">
        <v>0</v>
      </c>
      <c r="Q170" s="13">
        <v>0</v>
      </c>
      <c r="R170" s="14">
        <v>0</v>
      </c>
      <c r="S170" s="14">
        <v>0</v>
      </c>
      <c r="T170" s="14">
        <v>0</v>
      </c>
      <c r="U170" s="14">
        <v>0</v>
      </c>
      <c r="V170" s="13">
        <v>0</v>
      </c>
      <c r="W170" s="2">
        <f t="shared" si="10"/>
        <v>0</v>
      </c>
      <c r="X170" s="2">
        <f t="shared" si="11"/>
        <v>0</v>
      </c>
      <c r="Y170" s="2">
        <f t="shared" si="12"/>
        <v>0</v>
      </c>
      <c r="Z170" s="2">
        <f t="shared" si="13"/>
        <v>0</v>
      </c>
      <c r="AA170" s="2">
        <f t="shared" si="14"/>
        <v>0</v>
      </c>
      <c r="AB170" s="1"/>
    </row>
    <row r="171" spans="1:28" x14ac:dyDescent="0.3">
      <c r="A171" s="3">
        <v>7538</v>
      </c>
      <c r="B171" s="4" t="s">
        <v>164</v>
      </c>
      <c r="C171" s="14">
        <v>0</v>
      </c>
      <c r="D171" s="14">
        <v>0</v>
      </c>
      <c r="E171" s="14">
        <v>0</v>
      </c>
      <c r="F171" s="14">
        <v>0</v>
      </c>
      <c r="G171" s="13">
        <v>0</v>
      </c>
      <c r="H171" s="14">
        <v>0</v>
      </c>
      <c r="I171" s="14">
        <v>0</v>
      </c>
      <c r="J171" s="14">
        <v>0</v>
      </c>
      <c r="K171" s="14">
        <v>0</v>
      </c>
      <c r="L171" s="13">
        <v>0</v>
      </c>
      <c r="M171" s="14">
        <v>0</v>
      </c>
      <c r="N171" s="14">
        <v>0</v>
      </c>
      <c r="O171" s="14">
        <v>0</v>
      </c>
      <c r="P171" s="14">
        <v>0</v>
      </c>
      <c r="Q171" s="13">
        <v>0</v>
      </c>
      <c r="R171" s="14">
        <v>0</v>
      </c>
      <c r="S171" s="14">
        <v>0</v>
      </c>
      <c r="T171" s="14">
        <v>0</v>
      </c>
      <c r="U171" s="14">
        <v>0</v>
      </c>
      <c r="V171" s="13">
        <v>0</v>
      </c>
      <c r="W171" s="2">
        <f t="shared" si="10"/>
        <v>0</v>
      </c>
      <c r="X171" s="2">
        <f t="shared" si="11"/>
        <v>0</v>
      </c>
      <c r="Y171" s="2">
        <f t="shared" si="12"/>
        <v>0</v>
      </c>
      <c r="Z171" s="2">
        <f t="shared" si="13"/>
        <v>0</v>
      </c>
      <c r="AA171" s="2">
        <f t="shared" si="14"/>
        <v>0</v>
      </c>
      <c r="AB171" s="1"/>
    </row>
    <row r="172" spans="1:28" x14ac:dyDescent="0.3">
      <c r="A172" s="3">
        <v>7550</v>
      </c>
      <c r="B172" s="4" t="s">
        <v>127</v>
      </c>
      <c r="C172" s="14">
        <v>0</v>
      </c>
      <c r="D172" s="14">
        <v>0</v>
      </c>
      <c r="E172" s="14">
        <v>0</v>
      </c>
      <c r="F172" s="14">
        <v>0</v>
      </c>
      <c r="G172" s="13">
        <v>0</v>
      </c>
      <c r="H172" s="14">
        <v>0</v>
      </c>
      <c r="I172" s="14">
        <v>0</v>
      </c>
      <c r="J172" s="14">
        <v>0</v>
      </c>
      <c r="K172" s="14">
        <v>0</v>
      </c>
      <c r="L172" s="13">
        <v>0</v>
      </c>
      <c r="M172" s="14">
        <v>0</v>
      </c>
      <c r="N172" s="14">
        <v>0</v>
      </c>
      <c r="O172" s="14">
        <v>0</v>
      </c>
      <c r="P172" s="14">
        <v>0</v>
      </c>
      <c r="Q172" s="13">
        <v>0</v>
      </c>
      <c r="R172" s="14">
        <v>0</v>
      </c>
      <c r="S172" s="14">
        <v>0</v>
      </c>
      <c r="T172" s="14">
        <v>0</v>
      </c>
      <c r="U172" s="14">
        <v>0</v>
      </c>
      <c r="V172" s="13">
        <v>0</v>
      </c>
      <c r="W172" s="2">
        <f t="shared" si="10"/>
        <v>0</v>
      </c>
      <c r="X172" s="2">
        <f t="shared" si="11"/>
        <v>0</v>
      </c>
      <c r="Y172" s="2">
        <f t="shared" si="12"/>
        <v>0</v>
      </c>
      <c r="Z172" s="2">
        <f t="shared" si="13"/>
        <v>0</v>
      </c>
      <c r="AA172" s="2">
        <f t="shared" si="14"/>
        <v>0</v>
      </c>
      <c r="AB172" s="1"/>
    </row>
    <row r="173" spans="1:28" x14ac:dyDescent="0.3">
      <c r="A173" s="3">
        <v>7552</v>
      </c>
      <c r="B173" s="4" t="s">
        <v>226</v>
      </c>
      <c r="C173" s="14">
        <v>0</v>
      </c>
      <c r="D173" s="14">
        <v>0</v>
      </c>
      <c r="E173" s="14">
        <v>0</v>
      </c>
      <c r="F173" s="14">
        <v>0</v>
      </c>
      <c r="G173" s="13">
        <v>0</v>
      </c>
      <c r="H173" s="14">
        <v>0</v>
      </c>
      <c r="I173" s="14">
        <v>0</v>
      </c>
      <c r="J173" s="14">
        <v>7</v>
      </c>
      <c r="K173" s="14">
        <v>0.25</v>
      </c>
      <c r="L173" s="13">
        <v>0</v>
      </c>
      <c r="M173" s="14">
        <v>0</v>
      </c>
      <c r="N173" s="14">
        <v>0</v>
      </c>
      <c r="O173" s="14">
        <v>0</v>
      </c>
      <c r="P173" s="14">
        <v>0</v>
      </c>
      <c r="Q173" s="13">
        <v>0</v>
      </c>
      <c r="R173" s="14">
        <v>0</v>
      </c>
      <c r="S173" s="14">
        <v>0</v>
      </c>
      <c r="T173" s="14">
        <v>0</v>
      </c>
      <c r="U173" s="14">
        <v>0.25</v>
      </c>
      <c r="V173" s="13">
        <v>0</v>
      </c>
      <c r="W173" s="2">
        <f t="shared" si="10"/>
        <v>0</v>
      </c>
      <c r="X173" s="2">
        <f t="shared" si="11"/>
        <v>0</v>
      </c>
      <c r="Y173" s="2">
        <f t="shared" si="12"/>
        <v>1.75</v>
      </c>
      <c r="Z173" s="2">
        <f t="shared" si="13"/>
        <v>0.125</v>
      </c>
      <c r="AA173" s="2">
        <f t="shared" si="14"/>
        <v>0</v>
      </c>
      <c r="AB173" s="1"/>
    </row>
    <row r="174" spans="1:28" x14ac:dyDescent="0.3">
      <c r="A174" s="3">
        <v>7600</v>
      </c>
      <c r="B174" s="4" t="s">
        <v>128</v>
      </c>
      <c r="C174" s="14">
        <v>0</v>
      </c>
      <c r="D174" s="14">
        <v>0</v>
      </c>
      <c r="E174" s="14">
        <v>0</v>
      </c>
      <c r="F174" s="14">
        <v>0</v>
      </c>
      <c r="G174" s="13">
        <v>0</v>
      </c>
      <c r="H174" s="14">
        <v>0</v>
      </c>
      <c r="I174" s="14">
        <v>0</v>
      </c>
      <c r="J174" s="14">
        <v>0</v>
      </c>
      <c r="K174" s="14">
        <v>0</v>
      </c>
      <c r="L174" s="13">
        <v>0</v>
      </c>
      <c r="M174" s="14">
        <v>0</v>
      </c>
      <c r="N174" s="14">
        <v>0</v>
      </c>
      <c r="O174" s="14">
        <v>0</v>
      </c>
      <c r="P174" s="14">
        <v>0</v>
      </c>
      <c r="Q174" s="13">
        <v>0</v>
      </c>
      <c r="R174" s="14">
        <v>0</v>
      </c>
      <c r="S174" s="14">
        <v>0</v>
      </c>
      <c r="T174" s="14">
        <v>0</v>
      </c>
      <c r="U174" s="14">
        <v>0</v>
      </c>
      <c r="V174" s="13">
        <v>0</v>
      </c>
      <c r="W174" s="2">
        <f t="shared" si="10"/>
        <v>0</v>
      </c>
      <c r="X174" s="2">
        <f t="shared" si="11"/>
        <v>0</v>
      </c>
      <c r="Y174" s="2">
        <f t="shared" si="12"/>
        <v>0</v>
      </c>
      <c r="Z174" s="2">
        <f t="shared" si="13"/>
        <v>0</v>
      </c>
      <c r="AA174" s="2">
        <f t="shared" si="14"/>
        <v>0</v>
      </c>
      <c r="AB174" s="1"/>
    </row>
    <row r="175" spans="1:28" x14ac:dyDescent="0.3">
      <c r="A175" s="3">
        <v>7601</v>
      </c>
      <c r="B175" s="4" t="s">
        <v>129</v>
      </c>
      <c r="C175" s="14">
        <v>10</v>
      </c>
      <c r="D175" s="14">
        <v>0</v>
      </c>
      <c r="E175" s="14">
        <v>0</v>
      </c>
      <c r="F175" s="14">
        <v>0</v>
      </c>
      <c r="G175" s="13">
        <v>0</v>
      </c>
      <c r="H175" s="14">
        <v>0</v>
      </c>
      <c r="I175" s="14">
        <v>0</v>
      </c>
      <c r="J175" s="14">
        <v>0</v>
      </c>
      <c r="K175" s="14">
        <v>0</v>
      </c>
      <c r="L175" s="13">
        <v>0</v>
      </c>
      <c r="M175" s="14">
        <v>0</v>
      </c>
      <c r="N175" s="14">
        <v>0</v>
      </c>
      <c r="O175" s="14">
        <v>0</v>
      </c>
      <c r="P175" s="14">
        <v>0</v>
      </c>
      <c r="Q175" s="13">
        <v>0</v>
      </c>
      <c r="R175" s="14">
        <v>0</v>
      </c>
      <c r="S175" s="14">
        <v>0</v>
      </c>
      <c r="T175" s="14">
        <v>0</v>
      </c>
      <c r="U175" s="14">
        <v>0</v>
      </c>
      <c r="V175" s="13">
        <v>0</v>
      </c>
      <c r="W175" s="2">
        <f t="shared" si="10"/>
        <v>2.5</v>
      </c>
      <c r="X175" s="2">
        <f t="shared" si="11"/>
        <v>0</v>
      </c>
      <c r="Y175" s="2">
        <f t="shared" si="12"/>
        <v>0</v>
      </c>
      <c r="Z175" s="2">
        <f t="shared" si="13"/>
        <v>0</v>
      </c>
      <c r="AA175" s="2">
        <f t="shared" si="14"/>
        <v>0</v>
      </c>
      <c r="AB175" s="1"/>
    </row>
    <row r="176" spans="1:28" x14ac:dyDescent="0.3">
      <c r="A176" s="3">
        <v>7603</v>
      </c>
      <c r="B176" s="4" t="s">
        <v>165</v>
      </c>
      <c r="C176" s="14">
        <v>0</v>
      </c>
      <c r="D176" s="14">
        <v>0</v>
      </c>
      <c r="E176" s="14">
        <v>0</v>
      </c>
      <c r="F176" s="14">
        <v>0</v>
      </c>
      <c r="G176" s="13">
        <v>0</v>
      </c>
      <c r="H176" s="14">
        <v>0</v>
      </c>
      <c r="I176" s="14">
        <v>0</v>
      </c>
      <c r="J176" s="14">
        <v>0</v>
      </c>
      <c r="K176" s="14">
        <v>0</v>
      </c>
      <c r="L176" s="13">
        <v>0</v>
      </c>
      <c r="M176" s="14">
        <v>0</v>
      </c>
      <c r="N176" s="14">
        <v>0</v>
      </c>
      <c r="O176" s="14">
        <v>0</v>
      </c>
      <c r="P176" s="14">
        <v>0</v>
      </c>
      <c r="Q176" s="13">
        <v>0</v>
      </c>
      <c r="R176" s="14">
        <v>0</v>
      </c>
      <c r="S176" s="14">
        <v>0</v>
      </c>
      <c r="T176" s="14">
        <v>0</v>
      </c>
      <c r="U176" s="14">
        <v>0</v>
      </c>
      <c r="V176" s="13">
        <v>0</v>
      </c>
      <c r="W176" s="2">
        <f t="shared" si="10"/>
        <v>0</v>
      </c>
      <c r="X176" s="2">
        <f t="shared" si="11"/>
        <v>0</v>
      </c>
      <c r="Y176" s="2">
        <f t="shared" si="12"/>
        <v>0</v>
      </c>
      <c r="Z176" s="2">
        <f t="shared" si="13"/>
        <v>0</v>
      </c>
      <c r="AA176" s="2">
        <f t="shared" si="14"/>
        <v>0</v>
      </c>
      <c r="AB176" s="1"/>
    </row>
    <row r="177" spans="1:28" x14ac:dyDescent="0.3">
      <c r="A177" s="3">
        <v>7604</v>
      </c>
      <c r="B177" s="4" t="s">
        <v>130</v>
      </c>
      <c r="C177" s="14">
        <v>0</v>
      </c>
      <c r="D177" s="14">
        <v>0</v>
      </c>
      <c r="E177" s="14">
        <v>0</v>
      </c>
      <c r="F177" s="14">
        <v>0</v>
      </c>
      <c r="G177" s="13">
        <v>0</v>
      </c>
      <c r="H177" s="14">
        <v>0</v>
      </c>
      <c r="I177" s="14">
        <v>0</v>
      </c>
      <c r="J177" s="14">
        <v>4</v>
      </c>
      <c r="K177" s="14">
        <v>0</v>
      </c>
      <c r="L177" s="13">
        <v>0</v>
      </c>
      <c r="M177" s="14">
        <v>0</v>
      </c>
      <c r="N177" s="14">
        <v>0</v>
      </c>
      <c r="O177" s="14">
        <v>0</v>
      </c>
      <c r="P177" s="14">
        <v>0</v>
      </c>
      <c r="Q177" s="13">
        <v>0</v>
      </c>
      <c r="R177" s="14">
        <v>0</v>
      </c>
      <c r="S177" s="14">
        <v>0</v>
      </c>
      <c r="T177" s="14">
        <v>0</v>
      </c>
      <c r="U177" s="14">
        <v>0</v>
      </c>
      <c r="V177" s="13">
        <v>0</v>
      </c>
      <c r="W177" s="2">
        <f t="shared" si="10"/>
        <v>0</v>
      </c>
      <c r="X177" s="2">
        <f t="shared" si="11"/>
        <v>0</v>
      </c>
      <c r="Y177" s="2">
        <f t="shared" si="12"/>
        <v>1</v>
      </c>
      <c r="Z177" s="2">
        <f t="shared" si="13"/>
        <v>0</v>
      </c>
      <c r="AA177" s="2">
        <f t="shared" si="14"/>
        <v>0</v>
      </c>
      <c r="AB177" s="1"/>
    </row>
    <row r="178" spans="1:28" x14ac:dyDescent="0.3">
      <c r="A178" s="3">
        <v>7625</v>
      </c>
      <c r="B178" s="4" t="s">
        <v>131</v>
      </c>
      <c r="C178" s="14">
        <v>0</v>
      </c>
      <c r="D178" s="14">
        <v>0</v>
      </c>
      <c r="E178" s="14">
        <v>0</v>
      </c>
      <c r="F178" s="14">
        <v>0</v>
      </c>
      <c r="G178" s="13">
        <v>0</v>
      </c>
      <c r="H178" s="14">
        <v>0</v>
      </c>
      <c r="I178" s="14">
        <v>0</v>
      </c>
      <c r="J178" s="14">
        <v>0</v>
      </c>
      <c r="K178" s="14">
        <v>0</v>
      </c>
      <c r="L178" s="13">
        <v>0</v>
      </c>
      <c r="M178" s="14">
        <v>0</v>
      </c>
      <c r="N178" s="14">
        <v>0</v>
      </c>
      <c r="O178" s="14">
        <v>0</v>
      </c>
      <c r="P178" s="14">
        <v>0</v>
      </c>
      <c r="Q178" s="13">
        <v>0</v>
      </c>
      <c r="R178" s="14">
        <v>0</v>
      </c>
      <c r="S178" s="14">
        <v>0</v>
      </c>
      <c r="T178" s="14">
        <v>0</v>
      </c>
      <c r="U178" s="14">
        <v>0</v>
      </c>
      <c r="V178" s="13">
        <v>0</v>
      </c>
      <c r="W178" s="2">
        <f t="shared" si="10"/>
        <v>0</v>
      </c>
      <c r="X178" s="2">
        <f t="shared" si="11"/>
        <v>0</v>
      </c>
      <c r="Y178" s="2">
        <f t="shared" si="12"/>
        <v>0</v>
      </c>
      <c r="Z178" s="2">
        <f t="shared" si="13"/>
        <v>0</v>
      </c>
      <c r="AA178" s="2">
        <f t="shared" si="14"/>
        <v>0</v>
      </c>
      <c r="AB178" s="1"/>
    </row>
    <row r="179" spans="1:28" x14ac:dyDescent="0.3">
      <c r="A179" s="3">
        <v>7626</v>
      </c>
      <c r="B179" s="4" t="s">
        <v>166</v>
      </c>
      <c r="C179" s="14">
        <v>0</v>
      </c>
      <c r="D179" s="14">
        <v>0</v>
      </c>
      <c r="E179" s="14">
        <v>0</v>
      </c>
      <c r="F179" s="14">
        <v>0</v>
      </c>
      <c r="G179" s="13">
        <v>0</v>
      </c>
      <c r="H179" s="14">
        <v>0</v>
      </c>
      <c r="I179" s="14">
        <v>0</v>
      </c>
      <c r="J179" s="14">
        <v>0</v>
      </c>
      <c r="K179" s="14">
        <v>0</v>
      </c>
      <c r="L179" s="13">
        <v>0</v>
      </c>
      <c r="M179" s="14">
        <v>0</v>
      </c>
      <c r="N179" s="14">
        <v>0</v>
      </c>
      <c r="O179" s="14">
        <v>0</v>
      </c>
      <c r="P179" s="14">
        <v>0</v>
      </c>
      <c r="Q179" s="13">
        <v>0</v>
      </c>
      <c r="R179" s="14">
        <v>0</v>
      </c>
      <c r="S179" s="14">
        <v>0</v>
      </c>
      <c r="T179" s="14">
        <v>0</v>
      </c>
      <c r="U179" s="14">
        <v>0</v>
      </c>
      <c r="V179" s="13">
        <v>0</v>
      </c>
      <c r="W179" s="2">
        <f t="shared" si="10"/>
        <v>0</v>
      </c>
      <c r="X179" s="2">
        <f t="shared" si="11"/>
        <v>0</v>
      </c>
      <c r="Y179" s="2">
        <f t="shared" si="12"/>
        <v>0</v>
      </c>
      <c r="Z179" s="2">
        <f t="shared" si="13"/>
        <v>0</v>
      </c>
      <c r="AA179" s="2">
        <f t="shared" si="14"/>
        <v>0</v>
      </c>
      <c r="AB179" s="1"/>
    </row>
    <row r="180" spans="1:28" x14ac:dyDescent="0.3">
      <c r="A180" s="3">
        <v>7627</v>
      </c>
      <c r="B180" s="4" t="s">
        <v>132</v>
      </c>
      <c r="C180" s="14">
        <v>1</v>
      </c>
      <c r="D180" s="14">
        <v>0</v>
      </c>
      <c r="E180" s="14">
        <v>0</v>
      </c>
      <c r="F180" s="14">
        <v>0</v>
      </c>
      <c r="G180" s="13">
        <v>0</v>
      </c>
      <c r="H180" s="14">
        <v>0</v>
      </c>
      <c r="I180" s="14">
        <v>0</v>
      </c>
      <c r="J180" s="14">
        <v>0</v>
      </c>
      <c r="K180" s="14">
        <v>0</v>
      </c>
      <c r="L180" s="13">
        <v>0</v>
      </c>
      <c r="M180" s="14">
        <v>0</v>
      </c>
      <c r="N180" s="14">
        <v>0</v>
      </c>
      <c r="O180" s="14">
        <v>0</v>
      </c>
      <c r="P180" s="14">
        <v>0</v>
      </c>
      <c r="Q180" s="13">
        <v>0</v>
      </c>
      <c r="R180" s="14">
        <v>0</v>
      </c>
      <c r="S180" s="14">
        <v>0</v>
      </c>
      <c r="T180" s="14">
        <v>0</v>
      </c>
      <c r="U180" s="14">
        <v>0</v>
      </c>
      <c r="V180" s="13">
        <v>0</v>
      </c>
      <c r="W180" s="2">
        <f t="shared" si="10"/>
        <v>0.25</v>
      </c>
      <c r="X180" s="2">
        <f t="shared" si="11"/>
        <v>0</v>
      </c>
      <c r="Y180" s="2">
        <f t="shared" si="12"/>
        <v>0</v>
      </c>
      <c r="Z180" s="2">
        <f t="shared" si="13"/>
        <v>0</v>
      </c>
      <c r="AA180" s="2">
        <f t="shared" si="14"/>
        <v>0</v>
      </c>
      <c r="AB180" s="1"/>
    </row>
    <row r="181" spans="1:28" x14ac:dyDescent="0.3">
      <c r="A181" s="3">
        <v>7632</v>
      </c>
      <c r="B181" s="4" t="s">
        <v>133</v>
      </c>
      <c r="C181" s="14">
        <v>0</v>
      </c>
      <c r="D181" s="14">
        <v>0</v>
      </c>
      <c r="E181" s="14">
        <v>0</v>
      </c>
      <c r="F181" s="14">
        <v>0</v>
      </c>
      <c r="G181" s="13">
        <v>0</v>
      </c>
      <c r="H181" s="14">
        <v>0</v>
      </c>
      <c r="I181" s="14">
        <v>0</v>
      </c>
      <c r="J181" s="14">
        <v>0</v>
      </c>
      <c r="K181" s="14">
        <v>0</v>
      </c>
      <c r="L181" s="13">
        <v>0</v>
      </c>
      <c r="M181" s="14">
        <v>0</v>
      </c>
      <c r="N181" s="14">
        <v>0</v>
      </c>
      <c r="O181" s="14">
        <v>0</v>
      </c>
      <c r="P181" s="14">
        <v>0</v>
      </c>
      <c r="Q181" s="13">
        <v>0</v>
      </c>
      <c r="R181" s="14">
        <v>0</v>
      </c>
      <c r="S181" s="14">
        <v>0</v>
      </c>
      <c r="T181" s="14">
        <v>0</v>
      </c>
      <c r="U181" s="14">
        <v>0</v>
      </c>
      <c r="V181" s="13">
        <v>0</v>
      </c>
      <c r="W181" s="2">
        <f t="shared" si="10"/>
        <v>0</v>
      </c>
      <c r="X181" s="2">
        <f t="shared" si="11"/>
        <v>0</v>
      </c>
      <c r="Y181" s="2">
        <f t="shared" si="12"/>
        <v>0</v>
      </c>
      <c r="Z181" s="2">
        <f t="shared" si="13"/>
        <v>0</v>
      </c>
      <c r="AA181" s="2">
        <f t="shared" si="14"/>
        <v>0</v>
      </c>
      <c r="AB181" s="1"/>
    </row>
    <row r="182" spans="1:28" x14ac:dyDescent="0.3">
      <c r="A182" s="3">
        <v>7633</v>
      </c>
      <c r="B182" s="4" t="s">
        <v>134</v>
      </c>
      <c r="C182" s="14">
        <v>0</v>
      </c>
      <c r="D182" s="14">
        <v>0</v>
      </c>
      <c r="E182" s="14">
        <v>0</v>
      </c>
      <c r="F182" s="14">
        <v>0</v>
      </c>
      <c r="G182" s="13">
        <v>0</v>
      </c>
      <c r="H182" s="14">
        <v>0</v>
      </c>
      <c r="I182" s="14">
        <v>0</v>
      </c>
      <c r="J182" s="14">
        <v>0</v>
      </c>
      <c r="K182" s="14">
        <v>0</v>
      </c>
      <c r="L182" s="13">
        <v>0</v>
      </c>
      <c r="M182" s="14">
        <v>0</v>
      </c>
      <c r="N182" s="14">
        <v>0</v>
      </c>
      <c r="O182" s="14">
        <v>0</v>
      </c>
      <c r="P182" s="14">
        <v>0</v>
      </c>
      <c r="Q182" s="13">
        <v>0</v>
      </c>
      <c r="R182" s="14">
        <v>0</v>
      </c>
      <c r="S182" s="14">
        <v>0</v>
      </c>
      <c r="T182" s="14">
        <v>0</v>
      </c>
      <c r="U182" s="14">
        <v>0</v>
      </c>
      <c r="V182" s="13">
        <v>0</v>
      </c>
      <c r="W182" s="2">
        <f t="shared" si="10"/>
        <v>0</v>
      </c>
      <c r="X182" s="2">
        <f t="shared" si="11"/>
        <v>0</v>
      </c>
      <c r="Y182" s="2">
        <f t="shared" si="12"/>
        <v>0</v>
      </c>
      <c r="Z182" s="2">
        <f t="shared" si="13"/>
        <v>0</v>
      </c>
      <c r="AA182" s="2">
        <f t="shared" si="14"/>
        <v>0</v>
      </c>
      <c r="AB182" s="1"/>
    </row>
    <row r="183" spans="1:28" x14ac:dyDescent="0.3">
      <c r="A183" s="3">
        <v>7634</v>
      </c>
      <c r="B183" s="4" t="s">
        <v>167</v>
      </c>
      <c r="C183" s="14">
        <v>0</v>
      </c>
      <c r="D183" s="14">
        <v>0</v>
      </c>
      <c r="E183" s="14">
        <v>0</v>
      </c>
      <c r="F183" s="14">
        <v>0</v>
      </c>
      <c r="G183" s="13">
        <v>0</v>
      </c>
      <c r="H183" s="14">
        <v>0</v>
      </c>
      <c r="I183" s="14">
        <v>0</v>
      </c>
      <c r="J183" s="14">
        <v>10</v>
      </c>
      <c r="K183" s="14">
        <v>0</v>
      </c>
      <c r="L183" s="13">
        <v>0</v>
      </c>
      <c r="M183" s="14">
        <v>0</v>
      </c>
      <c r="N183" s="14">
        <v>0</v>
      </c>
      <c r="O183" s="14">
        <v>0</v>
      </c>
      <c r="P183" s="14">
        <v>0</v>
      </c>
      <c r="Q183" s="13">
        <v>0</v>
      </c>
      <c r="R183" s="14">
        <v>0</v>
      </c>
      <c r="S183" s="14">
        <v>0</v>
      </c>
      <c r="T183" s="14">
        <v>0</v>
      </c>
      <c r="U183" s="14">
        <v>0</v>
      </c>
      <c r="V183" s="13">
        <v>0</v>
      </c>
      <c r="W183" s="2">
        <f t="shared" si="10"/>
        <v>0</v>
      </c>
      <c r="X183" s="2">
        <f t="shared" si="11"/>
        <v>0</v>
      </c>
      <c r="Y183" s="2">
        <f t="shared" si="12"/>
        <v>2.5</v>
      </c>
      <c r="Z183" s="2">
        <f t="shared" si="13"/>
        <v>0</v>
      </c>
      <c r="AA183" s="2">
        <f t="shared" si="14"/>
        <v>0</v>
      </c>
      <c r="AB183" s="1"/>
    </row>
    <row r="184" spans="1:28" x14ac:dyDescent="0.3">
      <c r="A184" s="3">
        <v>7637</v>
      </c>
      <c r="B184" s="4" t="s">
        <v>168</v>
      </c>
      <c r="C184" s="14">
        <v>0</v>
      </c>
      <c r="D184" s="14">
        <v>0</v>
      </c>
      <c r="E184" s="14">
        <v>0</v>
      </c>
      <c r="F184" s="14">
        <v>0</v>
      </c>
      <c r="G184" s="13">
        <v>0</v>
      </c>
      <c r="H184" s="14">
        <v>0</v>
      </c>
      <c r="I184" s="14">
        <v>0</v>
      </c>
      <c r="J184" s="14">
        <v>0</v>
      </c>
      <c r="K184" s="14">
        <v>0</v>
      </c>
      <c r="L184" s="13">
        <v>0</v>
      </c>
      <c r="M184" s="14">
        <v>0</v>
      </c>
      <c r="N184" s="14">
        <v>0</v>
      </c>
      <c r="O184" s="14">
        <v>0</v>
      </c>
      <c r="P184" s="14">
        <v>0</v>
      </c>
      <c r="Q184" s="13">
        <v>0</v>
      </c>
      <c r="R184" s="14">
        <v>0</v>
      </c>
      <c r="S184" s="14">
        <v>0</v>
      </c>
      <c r="T184" s="14">
        <v>0</v>
      </c>
      <c r="U184" s="14">
        <v>0</v>
      </c>
      <c r="V184" s="13">
        <v>0</v>
      </c>
      <c r="W184" s="2">
        <f t="shared" si="10"/>
        <v>0</v>
      </c>
      <c r="X184" s="2">
        <f t="shared" si="11"/>
        <v>0</v>
      </c>
      <c r="Y184" s="2">
        <f t="shared" si="12"/>
        <v>0</v>
      </c>
      <c r="Z184" s="2">
        <f t="shared" si="13"/>
        <v>0</v>
      </c>
      <c r="AA184" s="2">
        <f t="shared" si="14"/>
        <v>0</v>
      </c>
      <c r="AB184" s="1"/>
    </row>
    <row r="185" spans="1:28" x14ac:dyDescent="0.3">
      <c r="A185" s="3">
        <v>7643</v>
      </c>
      <c r="B185" s="4" t="s">
        <v>135</v>
      </c>
      <c r="C185" s="14">
        <v>0</v>
      </c>
      <c r="D185" s="14">
        <v>0</v>
      </c>
      <c r="E185" s="14">
        <v>0</v>
      </c>
      <c r="F185" s="14">
        <v>0</v>
      </c>
      <c r="G185" s="13">
        <v>0</v>
      </c>
      <c r="H185" s="14">
        <v>0</v>
      </c>
      <c r="I185" s="14">
        <v>0</v>
      </c>
      <c r="J185" s="14">
        <v>0</v>
      </c>
      <c r="K185" s="14">
        <v>0</v>
      </c>
      <c r="L185" s="13">
        <v>0</v>
      </c>
      <c r="M185" s="14">
        <v>0</v>
      </c>
      <c r="N185" s="14">
        <v>0</v>
      </c>
      <c r="O185" s="14">
        <v>0</v>
      </c>
      <c r="P185" s="14">
        <v>0</v>
      </c>
      <c r="Q185" s="13">
        <v>0</v>
      </c>
      <c r="R185" s="14">
        <v>0</v>
      </c>
      <c r="S185" s="14">
        <v>0</v>
      </c>
      <c r="T185" s="14">
        <v>0</v>
      </c>
      <c r="U185" s="14">
        <v>0</v>
      </c>
      <c r="V185" s="13">
        <v>0</v>
      </c>
      <c r="W185" s="2">
        <f t="shared" si="10"/>
        <v>0</v>
      </c>
      <c r="X185" s="2">
        <f t="shared" si="11"/>
        <v>0</v>
      </c>
      <c r="Y185" s="2">
        <f t="shared" si="12"/>
        <v>0</v>
      </c>
      <c r="Z185" s="2">
        <f t="shared" si="13"/>
        <v>0</v>
      </c>
      <c r="AA185" s="2">
        <f t="shared" si="14"/>
        <v>0</v>
      </c>
      <c r="AB185" s="1"/>
    </row>
    <row r="186" spans="1:28" x14ac:dyDescent="0.3">
      <c r="A186" s="3">
        <v>7661</v>
      </c>
      <c r="B186" s="4" t="s">
        <v>136</v>
      </c>
      <c r="C186" s="14">
        <v>0</v>
      </c>
      <c r="D186" s="14">
        <v>0</v>
      </c>
      <c r="E186" s="14">
        <v>0</v>
      </c>
      <c r="F186" s="14">
        <v>0</v>
      </c>
      <c r="G186" s="13">
        <v>0</v>
      </c>
      <c r="H186" s="14">
        <v>0</v>
      </c>
      <c r="I186" s="14">
        <v>0</v>
      </c>
      <c r="J186" s="14">
        <v>0</v>
      </c>
      <c r="K186" s="14">
        <v>0</v>
      </c>
      <c r="L186" s="13">
        <v>0</v>
      </c>
      <c r="M186" s="14">
        <v>0</v>
      </c>
      <c r="N186" s="14">
        <v>1</v>
      </c>
      <c r="O186" s="14">
        <v>0</v>
      </c>
      <c r="P186" s="14">
        <v>0</v>
      </c>
      <c r="Q186" s="13">
        <v>0</v>
      </c>
      <c r="R186" s="14">
        <v>0</v>
      </c>
      <c r="S186" s="14">
        <v>0</v>
      </c>
      <c r="T186" s="14">
        <v>0</v>
      </c>
      <c r="U186" s="14">
        <v>0</v>
      </c>
      <c r="V186" s="13">
        <v>0</v>
      </c>
      <c r="W186" s="2">
        <f t="shared" si="10"/>
        <v>0</v>
      </c>
      <c r="X186" s="2">
        <f t="shared" si="11"/>
        <v>0.25</v>
      </c>
      <c r="Y186" s="2">
        <f t="shared" si="12"/>
        <v>0</v>
      </c>
      <c r="Z186" s="2">
        <f t="shared" si="13"/>
        <v>0</v>
      </c>
      <c r="AA186" s="2">
        <f t="shared" si="14"/>
        <v>0</v>
      </c>
      <c r="AB186" s="1"/>
    </row>
    <row r="187" spans="1:28" x14ac:dyDescent="0.3">
      <c r="A187" s="3">
        <v>7670</v>
      </c>
      <c r="B187" s="4" t="s">
        <v>137</v>
      </c>
      <c r="C187" s="14">
        <v>0</v>
      </c>
      <c r="D187" s="14">
        <v>0.5</v>
      </c>
      <c r="E187" s="14">
        <v>0</v>
      </c>
      <c r="F187" s="14">
        <v>0.5</v>
      </c>
      <c r="G187" s="13">
        <v>0</v>
      </c>
      <c r="H187" s="14">
        <v>0</v>
      </c>
      <c r="I187" s="14">
        <v>0.5</v>
      </c>
      <c r="J187" s="14">
        <v>0</v>
      </c>
      <c r="K187" s="14">
        <v>0.5</v>
      </c>
      <c r="L187" s="13">
        <v>0</v>
      </c>
      <c r="M187" s="14">
        <v>0</v>
      </c>
      <c r="N187" s="14">
        <v>0.5</v>
      </c>
      <c r="O187" s="14">
        <v>0</v>
      </c>
      <c r="P187" s="14">
        <v>0.5</v>
      </c>
      <c r="Q187" s="13">
        <v>0</v>
      </c>
      <c r="R187" s="14">
        <v>0</v>
      </c>
      <c r="S187" s="14">
        <v>0.5</v>
      </c>
      <c r="T187" s="14">
        <v>0</v>
      </c>
      <c r="U187" s="14">
        <v>0.5</v>
      </c>
      <c r="V187" s="13">
        <v>0</v>
      </c>
      <c r="W187" s="2">
        <f t="shared" si="10"/>
        <v>0</v>
      </c>
      <c r="X187" s="2">
        <f t="shared" si="11"/>
        <v>0.5</v>
      </c>
      <c r="Y187" s="2">
        <f t="shared" si="12"/>
        <v>0</v>
      </c>
      <c r="Z187" s="2">
        <f t="shared" si="13"/>
        <v>0.5</v>
      </c>
      <c r="AA187" s="2">
        <f t="shared" si="14"/>
        <v>0</v>
      </c>
      <c r="AB187" s="1"/>
    </row>
    <row r="188" spans="1:28" x14ac:dyDescent="0.3">
      <c r="A188" s="3">
        <v>7680</v>
      </c>
      <c r="B188" s="4" t="s">
        <v>138</v>
      </c>
      <c r="C188" s="14">
        <v>0</v>
      </c>
      <c r="D188" s="14">
        <v>0</v>
      </c>
      <c r="E188" s="14">
        <v>0</v>
      </c>
      <c r="F188" s="14">
        <v>0</v>
      </c>
      <c r="G188" s="13">
        <v>0</v>
      </c>
      <c r="H188" s="14">
        <v>0</v>
      </c>
      <c r="I188" s="14">
        <v>0</v>
      </c>
      <c r="J188" s="14">
        <v>0</v>
      </c>
      <c r="K188" s="14">
        <v>0</v>
      </c>
      <c r="L188" s="13">
        <v>5</v>
      </c>
      <c r="M188" s="14">
        <v>0</v>
      </c>
      <c r="N188" s="14">
        <v>0</v>
      </c>
      <c r="O188" s="14">
        <v>0</v>
      </c>
      <c r="P188" s="14">
        <v>0</v>
      </c>
      <c r="Q188" s="13">
        <v>0</v>
      </c>
      <c r="R188" s="14">
        <v>0</v>
      </c>
      <c r="S188" s="14">
        <v>0</v>
      </c>
      <c r="T188" s="14">
        <v>4</v>
      </c>
      <c r="U188" s="14">
        <v>0</v>
      </c>
      <c r="V188" s="13">
        <v>0</v>
      </c>
      <c r="W188" s="2">
        <f t="shared" si="10"/>
        <v>0</v>
      </c>
      <c r="X188" s="2">
        <f t="shared" si="11"/>
        <v>0</v>
      </c>
      <c r="Y188" s="2">
        <f t="shared" si="12"/>
        <v>1</v>
      </c>
      <c r="Z188" s="2">
        <f t="shared" si="13"/>
        <v>0</v>
      </c>
      <c r="AA188" s="2">
        <f t="shared" si="14"/>
        <v>1.25</v>
      </c>
      <c r="AB188" s="1"/>
    </row>
    <row r="189" spans="1:28" x14ac:dyDescent="0.3">
      <c r="A189" s="3">
        <v>4016210</v>
      </c>
      <c r="B189" s="4" t="s">
        <v>169</v>
      </c>
      <c r="C189" s="14">
        <v>0</v>
      </c>
      <c r="D189" s="14">
        <v>0</v>
      </c>
      <c r="E189" s="14">
        <v>0</v>
      </c>
      <c r="F189" s="14">
        <v>0</v>
      </c>
      <c r="G189" s="13">
        <v>0</v>
      </c>
      <c r="H189" s="14">
        <v>0</v>
      </c>
      <c r="I189" s="14">
        <v>0</v>
      </c>
      <c r="J189" s="14">
        <v>0</v>
      </c>
      <c r="K189" s="14">
        <v>0</v>
      </c>
      <c r="L189" s="13">
        <v>0</v>
      </c>
      <c r="M189" s="14">
        <v>0</v>
      </c>
      <c r="N189" s="14">
        <v>0</v>
      </c>
      <c r="O189" s="14">
        <v>0</v>
      </c>
      <c r="P189" s="14">
        <v>0</v>
      </c>
      <c r="Q189" s="13">
        <v>0</v>
      </c>
      <c r="R189" s="14">
        <v>0</v>
      </c>
      <c r="S189" s="14">
        <v>0</v>
      </c>
      <c r="T189" s="14">
        <v>0</v>
      </c>
      <c r="U189" s="14">
        <v>0</v>
      </c>
      <c r="V189" s="13">
        <v>0</v>
      </c>
      <c r="W189" s="2">
        <f t="shared" si="10"/>
        <v>0</v>
      </c>
      <c r="X189" s="2">
        <f t="shared" si="11"/>
        <v>0</v>
      </c>
      <c r="Y189" s="2">
        <f t="shared" si="12"/>
        <v>0</v>
      </c>
      <c r="Z189" s="2">
        <f t="shared" si="13"/>
        <v>0</v>
      </c>
      <c r="AA189" s="2">
        <f t="shared" si="14"/>
        <v>0</v>
      </c>
      <c r="AB189" s="1"/>
    </row>
    <row r="190" spans="1:28" x14ac:dyDescent="0.3">
      <c r="A190" s="3" t="s">
        <v>189</v>
      </c>
      <c r="B190" s="4" t="s">
        <v>186</v>
      </c>
      <c r="C190" s="14">
        <v>0</v>
      </c>
      <c r="D190" s="14">
        <v>0</v>
      </c>
      <c r="E190" s="14">
        <v>0</v>
      </c>
      <c r="F190" s="14">
        <v>0</v>
      </c>
      <c r="G190" s="13">
        <v>0.25</v>
      </c>
      <c r="H190" s="14">
        <v>0</v>
      </c>
      <c r="I190" s="14">
        <v>0</v>
      </c>
      <c r="J190" s="14">
        <v>0</v>
      </c>
      <c r="K190" s="14">
        <v>0</v>
      </c>
      <c r="L190" s="13">
        <v>0.25</v>
      </c>
      <c r="M190" s="14">
        <v>0</v>
      </c>
      <c r="N190" s="14">
        <v>0</v>
      </c>
      <c r="O190" s="14">
        <v>0</v>
      </c>
      <c r="P190" s="14">
        <v>0</v>
      </c>
      <c r="Q190" s="13">
        <v>0.25</v>
      </c>
      <c r="R190" s="14">
        <v>0</v>
      </c>
      <c r="S190" s="14">
        <v>0</v>
      </c>
      <c r="T190" s="14">
        <v>0</v>
      </c>
      <c r="U190" s="14">
        <v>0</v>
      </c>
      <c r="V190" s="13">
        <v>0.25</v>
      </c>
      <c r="W190" s="2">
        <f t="shared" si="10"/>
        <v>0</v>
      </c>
      <c r="X190" s="2">
        <f t="shared" si="11"/>
        <v>0</v>
      </c>
      <c r="Y190" s="2">
        <f t="shared" si="12"/>
        <v>0</v>
      </c>
      <c r="Z190" s="2">
        <f t="shared" si="13"/>
        <v>0</v>
      </c>
      <c r="AA190" s="2">
        <f t="shared" si="14"/>
        <v>0.25</v>
      </c>
      <c r="AB190" s="1"/>
    </row>
    <row r="191" spans="1:28" x14ac:dyDescent="0.3">
      <c r="A191" s="3" t="s">
        <v>139</v>
      </c>
      <c r="B191" s="4" t="s">
        <v>140</v>
      </c>
      <c r="C191" s="14">
        <v>0</v>
      </c>
      <c r="D191" s="14">
        <v>2</v>
      </c>
      <c r="E191" s="14">
        <v>0</v>
      </c>
      <c r="F191" s="14">
        <v>0</v>
      </c>
      <c r="G191" s="13">
        <v>0</v>
      </c>
      <c r="H191" s="14">
        <v>0</v>
      </c>
      <c r="I191" s="14">
        <v>2</v>
      </c>
      <c r="J191" s="14">
        <v>0</v>
      </c>
      <c r="K191" s="14">
        <v>0</v>
      </c>
      <c r="L191" s="13">
        <v>0</v>
      </c>
      <c r="M191" s="14">
        <v>0</v>
      </c>
      <c r="N191" s="14">
        <v>2</v>
      </c>
      <c r="O191" s="14">
        <v>0</v>
      </c>
      <c r="P191" s="14">
        <v>0</v>
      </c>
      <c r="Q191" s="13">
        <v>0</v>
      </c>
      <c r="R191" s="14">
        <v>0</v>
      </c>
      <c r="S191" s="14">
        <v>2</v>
      </c>
      <c r="T191" s="14">
        <v>0</v>
      </c>
      <c r="U191" s="14">
        <v>0</v>
      </c>
      <c r="V191" s="13">
        <v>0</v>
      </c>
      <c r="W191" s="2">
        <f t="shared" si="10"/>
        <v>0</v>
      </c>
      <c r="X191" s="2">
        <f t="shared" si="11"/>
        <v>2</v>
      </c>
      <c r="Y191" s="2">
        <f t="shared" si="12"/>
        <v>0</v>
      </c>
      <c r="Z191" s="2">
        <f t="shared" si="13"/>
        <v>0</v>
      </c>
      <c r="AA191" s="2">
        <f t="shared" si="14"/>
        <v>0</v>
      </c>
      <c r="AB191" s="1"/>
    </row>
    <row r="192" spans="1:28" x14ac:dyDescent="0.3">
      <c r="A192" s="3" t="s">
        <v>214</v>
      </c>
      <c r="B192" s="4" t="s">
        <v>215</v>
      </c>
      <c r="C192" s="14">
        <v>4.25</v>
      </c>
      <c r="D192" s="14">
        <v>0</v>
      </c>
      <c r="E192" s="14">
        <v>0</v>
      </c>
      <c r="F192" s="14">
        <v>0</v>
      </c>
      <c r="G192" s="13">
        <v>0</v>
      </c>
      <c r="H192" s="14">
        <v>4.25</v>
      </c>
      <c r="I192" s="14">
        <v>0</v>
      </c>
      <c r="J192" s="14">
        <v>0</v>
      </c>
      <c r="K192" s="14">
        <v>0</v>
      </c>
      <c r="L192" s="13">
        <v>0</v>
      </c>
      <c r="M192" s="14">
        <v>4.25</v>
      </c>
      <c r="N192" s="14">
        <v>0</v>
      </c>
      <c r="O192" s="14">
        <v>0</v>
      </c>
      <c r="P192" s="14">
        <v>0</v>
      </c>
      <c r="Q192" s="13">
        <v>0</v>
      </c>
      <c r="R192" s="14">
        <v>4.25</v>
      </c>
      <c r="S192" s="14">
        <v>0</v>
      </c>
      <c r="T192" s="14">
        <v>0</v>
      </c>
      <c r="U192" s="14">
        <v>0</v>
      </c>
      <c r="V192" s="13">
        <v>0</v>
      </c>
      <c r="W192" s="2">
        <f t="shared" si="10"/>
        <v>4.25</v>
      </c>
      <c r="X192" s="2">
        <f t="shared" si="11"/>
        <v>0</v>
      </c>
      <c r="Y192" s="2">
        <f t="shared" si="12"/>
        <v>0</v>
      </c>
      <c r="Z192" s="2">
        <f t="shared" si="13"/>
        <v>0</v>
      </c>
      <c r="AA192" s="2">
        <f t="shared" si="14"/>
        <v>0</v>
      </c>
      <c r="AB192" s="1"/>
    </row>
    <row r="193" spans="1:28" x14ac:dyDescent="0.3">
      <c r="A193" s="3" t="s">
        <v>227</v>
      </c>
      <c r="B193" s="4" t="s">
        <v>228</v>
      </c>
      <c r="C193" s="14">
        <v>0</v>
      </c>
      <c r="D193" s="14">
        <v>0</v>
      </c>
      <c r="E193" s="14">
        <v>0</v>
      </c>
      <c r="F193" s="14">
        <v>0</v>
      </c>
      <c r="G193" s="13">
        <v>0</v>
      </c>
      <c r="H193" s="14">
        <v>0</v>
      </c>
      <c r="I193" s="14">
        <v>0</v>
      </c>
      <c r="J193" s="14">
        <v>0</v>
      </c>
      <c r="K193" s="14">
        <v>0</v>
      </c>
      <c r="L193" s="13">
        <v>0</v>
      </c>
      <c r="M193" s="14">
        <v>0</v>
      </c>
      <c r="N193" s="14">
        <v>0</v>
      </c>
      <c r="O193" s="14">
        <v>0</v>
      </c>
      <c r="P193" s="14">
        <v>0</v>
      </c>
      <c r="Q193" s="13">
        <v>0</v>
      </c>
      <c r="R193" s="14">
        <v>0</v>
      </c>
      <c r="S193" s="14">
        <v>0</v>
      </c>
      <c r="T193" s="14">
        <v>0</v>
      </c>
      <c r="U193" s="14">
        <v>0</v>
      </c>
      <c r="V193" s="13">
        <v>0</v>
      </c>
      <c r="W193" s="2">
        <f t="shared" si="10"/>
        <v>0</v>
      </c>
      <c r="X193" s="2">
        <f t="shared" si="11"/>
        <v>0</v>
      </c>
      <c r="Y193" s="2">
        <f t="shared" si="12"/>
        <v>0</v>
      </c>
      <c r="Z193" s="2">
        <f t="shared" si="13"/>
        <v>0</v>
      </c>
      <c r="AA193" s="2">
        <f t="shared" si="14"/>
        <v>0</v>
      </c>
      <c r="AB193" s="1"/>
    </row>
    <row r="194" spans="1:28" x14ac:dyDescent="0.3">
      <c r="A194" s="3" t="s">
        <v>229</v>
      </c>
      <c r="B194" s="4" t="s">
        <v>174</v>
      </c>
      <c r="C194" s="14">
        <v>0</v>
      </c>
      <c r="D194" s="14">
        <v>0</v>
      </c>
      <c r="E194" s="14">
        <v>0</v>
      </c>
      <c r="F194" s="14">
        <v>0</v>
      </c>
      <c r="G194" s="13">
        <v>1.75</v>
      </c>
      <c r="H194" s="14">
        <v>0</v>
      </c>
      <c r="I194" s="14">
        <v>0</v>
      </c>
      <c r="J194" s="14">
        <v>0</v>
      </c>
      <c r="K194" s="14">
        <v>0</v>
      </c>
      <c r="L194" s="13">
        <v>1.75</v>
      </c>
      <c r="M194" s="14">
        <v>0</v>
      </c>
      <c r="N194" s="14">
        <v>0</v>
      </c>
      <c r="O194" s="14">
        <v>0</v>
      </c>
      <c r="P194" s="14">
        <v>0</v>
      </c>
      <c r="Q194" s="13">
        <v>1.75</v>
      </c>
      <c r="R194" s="14">
        <v>0</v>
      </c>
      <c r="S194" s="14">
        <v>0</v>
      </c>
      <c r="T194" s="14">
        <v>0</v>
      </c>
      <c r="U194" s="14">
        <v>0</v>
      </c>
      <c r="V194" s="13">
        <v>1.75</v>
      </c>
      <c r="W194" s="2">
        <f t="shared" si="10"/>
        <v>0</v>
      </c>
      <c r="X194" s="2">
        <f t="shared" si="11"/>
        <v>0</v>
      </c>
      <c r="Y194" s="2">
        <f t="shared" si="12"/>
        <v>0</v>
      </c>
      <c r="Z194" s="2">
        <f t="shared" si="13"/>
        <v>0</v>
      </c>
      <c r="AA194" s="2">
        <f t="shared" si="14"/>
        <v>1.75</v>
      </c>
      <c r="AB194" s="1"/>
    </row>
    <row r="195" spans="1:28" x14ac:dyDescent="0.3">
      <c r="A195" s="3" t="s">
        <v>230</v>
      </c>
      <c r="B195" s="4" t="s">
        <v>175</v>
      </c>
      <c r="C195" s="14">
        <v>0</v>
      </c>
      <c r="D195" s="14">
        <v>0</v>
      </c>
      <c r="E195" s="14">
        <v>9.5</v>
      </c>
      <c r="F195" s="14">
        <v>0</v>
      </c>
      <c r="G195" s="13">
        <v>0</v>
      </c>
      <c r="H195" s="14">
        <v>0</v>
      </c>
      <c r="I195" s="14">
        <v>0</v>
      </c>
      <c r="J195" s="14">
        <v>9.5</v>
      </c>
      <c r="K195" s="14">
        <v>0</v>
      </c>
      <c r="L195" s="13">
        <v>0</v>
      </c>
      <c r="M195" s="14">
        <v>0</v>
      </c>
      <c r="N195" s="14">
        <v>0</v>
      </c>
      <c r="O195" s="14">
        <v>9.5</v>
      </c>
      <c r="P195" s="14">
        <v>0</v>
      </c>
      <c r="Q195" s="13">
        <v>0</v>
      </c>
      <c r="R195" s="14">
        <v>0</v>
      </c>
      <c r="S195" s="14">
        <v>0</v>
      </c>
      <c r="T195" s="14">
        <v>9.5</v>
      </c>
      <c r="U195" s="14">
        <v>0</v>
      </c>
      <c r="V195" s="13">
        <v>0</v>
      </c>
      <c r="W195" s="2">
        <f t="shared" ref="W195:W230" si="15">(C195+H195+M195+R195)/4</f>
        <v>0</v>
      </c>
      <c r="X195" s="2">
        <f t="shared" ref="X195:X230" si="16">(D195+I195+N195+S195)/4</f>
        <v>0</v>
      </c>
      <c r="Y195" s="2">
        <f t="shared" ref="Y195:Y230" si="17">(E195+J195+O195+T195)/4</f>
        <v>9.5</v>
      </c>
      <c r="Z195" s="2">
        <f t="shared" ref="Z195:Z230" si="18">(F195+K195+P195+U195)/4</f>
        <v>0</v>
      </c>
      <c r="AA195" s="2">
        <f t="shared" ref="AA195:AA230" si="19">(G195+L195+Q195+V195)/4</f>
        <v>0</v>
      </c>
      <c r="AB195" s="1"/>
    </row>
    <row r="196" spans="1:28" x14ac:dyDescent="0.3">
      <c r="A196" s="3" t="s">
        <v>231</v>
      </c>
      <c r="B196" s="4" t="s">
        <v>232</v>
      </c>
      <c r="C196" s="14">
        <v>0.25</v>
      </c>
      <c r="D196" s="14">
        <v>0</v>
      </c>
      <c r="E196" s="14">
        <v>0</v>
      </c>
      <c r="F196" s="14">
        <v>0</v>
      </c>
      <c r="G196" s="13">
        <v>0</v>
      </c>
      <c r="H196" s="14">
        <v>0.25</v>
      </c>
      <c r="I196" s="14">
        <v>0</v>
      </c>
      <c r="J196" s="14">
        <v>0</v>
      </c>
      <c r="K196" s="14">
        <v>0</v>
      </c>
      <c r="L196" s="13">
        <v>0</v>
      </c>
      <c r="M196" s="14">
        <v>0.25</v>
      </c>
      <c r="N196" s="14">
        <v>0</v>
      </c>
      <c r="O196" s="14">
        <v>0</v>
      </c>
      <c r="P196" s="14">
        <v>0</v>
      </c>
      <c r="Q196" s="13">
        <v>0</v>
      </c>
      <c r="R196" s="14">
        <v>0.25</v>
      </c>
      <c r="S196" s="14">
        <v>0</v>
      </c>
      <c r="T196" s="14">
        <v>0</v>
      </c>
      <c r="U196" s="14">
        <v>0</v>
      </c>
      <c r="V196" s="13">
        <v>0</v>
      </c>
      <c r="W196" s="2">
        <f t="shared" si="15"/>
        <v>0.25</v>
      </c>
      <c r="X196" s="2">
        <f t="shared" si="16"/>
        <v>0</v>
      </c>
      <c r="Y196" s="2">
        <f t="shared" si="17"/>
        <v>0</v>
      </c>
      <c r="Z196" s="2">
        <f t="shared" si="18"/>
        <v>0</v>
      </c>
      <c r="AA196" s="2">
        <f t="shared" si="19"/>
        <v>0</v>
      </c>
      <c r="AB196" s="1"/>
    </row>
    <row r="197" spans="1:28" x14ac:dyDescent="0.3">
      <c r="A197" s="3" t="s">
        <v>233</v>
      </c>
      <c r="B197" s="4" t="s">
        <v>234</v>
      </c>
      <c r="C197" s="14">
        <v>0.25</v>
      </c>
      <c r="D197" s="14">
        <v>0</v>
      </c>
      <c r="E197" s="14">
        <v>0</v>
      </c>
      <c r="F197" s="14">
        <v>0</v>
      </c>
      <c r="G197" s="13">
        <v>0</v>
      </c>
      <c r="H197" s="14">
        <v>0.25</v>
      </c>
      <c r="I197" s="14">
        <v>0</v>
      </c>
      <c r="J197" s="14">
        <v>0</v>
      </c>
      <c r="K197" s="14">
        <v>0</v>
      </c>
      <c r="L197" s="13">
        <v>0</v>
      </c>
      <c r="M197" s="14">
        <v>0.25</v>
      </c>
      <c r="N197" s="14">
        <v>0</v>
      </c>
      <c r="O197" s="14">
        <v>0</v>
      </c>
      <c r="P197" s="14">
        <v>0</v>
      </c>
      <c r="Q197" s="13">
        <v>0</v>
      </c>
      <c r="R197" s="14">
        <v>0.25</v>
      </c>
      <c r="S197" s="14">
        <v>0</v>
      </c>
      <c r="T197" s="14">
        <v>0</v>
      </c>
      <c r="U197" s="14">
        <v>0</v>
      </c>
      <c r="V197" s="13">
        <v>0</v>
      </c>
      <c r="W197" s="2">
        <f t="shared" si="15"/>
        <v>0.25</v>
      </c>
      <c r="X197" s="2">
        <f t="shared" si="16"/>
        <v>0</v>
      </c>
      <c r="Y197" s="2">
        <f t="shared" si="17"/>
        <v>0</v>
      </c>
      <c r="Z197" s="2">
        <f t="shared" si="18"/>
        <v>0</v>
      </c>
      <c r="AA197" s="2">
        <f t="shared" si="19"/>
        <v>0</v>
      </c>
      <c r="AB197" s="1"/>
    </row>
    <row r="198" spans="1:28" x14ac:dyDescent="0.3">
      <c r="A198" s="3" t="s">
        <v>235</v>
      </c>
      <c r="B198" s="4" t="s">
        <v>170</v>
      </c>
      <c r="C198" s="14">
        <v>0</v>
      </c>
      <c r="D198" s="14">
        <v>0</v>
      </c>
      <c r="E198" s="14">
        <v>0</v>
      </c>
      <c r="F198" s="14">
        <v>0</v>
      </c>
      <c r="G198" s="13">
        <v>5.25</v>
      </c>
      <c r="H198" s="14">
        <v>0</v>
      </c>
      <c r="I198" s="14">
        <v>0</v>
      </c>
      <c r="J198" s="14">
        <v>0</v>
      </c>
      <c r="K198" s="14">
        <v>0</v>
      </c>
      <c r="L198" s="13">
        <v>5.25</v>
      </c>
      <c r="M198" s="14">
        <v>0</v>
      </c>
      <c r="N198" s="14">
        <v>0</v>
      </c>
      <c r="O198" s="14">
        <v>0</v>
      </c>
      <c r="P198" s="14">
        <v>0</v>
      </c>
      <c r="Q198" s="13">
        <v>5.25</v>
      </c>
      <c r="R198" s="14">
        <v>0</v>
      </c>
      <c r="S198" s="14">
        <v>0</v>
      </c>
      <c r="T198" s="14">
        <v>0</v>
      </c>
      <c r="U198" s="14">
        <v>0</v>
      </c>
      <c r="V198" s="13">
        <v>5.25</v>
      </c>
      <c r="W198" s="2">
        <f t="shared" si="15"/>
        <v>0</v>
      </c>
      <c r="X198" s="2">
        <f t="shared" si="16"/>
        <v>0</v>
      </c>
      <c r="Y198" s="2">
        <f t="shared" si="17"/>
        <v>0</v>
      </c>
      <c r="Z198" s="2">
        <f t="shared" si="18"/>
        <v>0</v>
      </c>
      <c r="AA198" s="2">
        <f t="shared" si="19"/>
        <v>5.25</v>
      </c>
      <c r="AB198" s="1"/>
    </row>
    <row r="199" spans="1:28" x14ac:dyDescent="0.3">
      <c r="A199" s="3" t="s">
        <v>236</v>
      </c>
      <c r="B199" s="4" t="s">
        <v>171</v>
      </c>
      <c r="C199" s="14">
        <v>1.75</v>
      </c>
      <c r="D199" s="14">
        <v>0</v>
      </c>
      <c r="E199" s="14">
        <v>0</v>
      </c>
      <c r="F199" s="14">
        <v>0</v>
      </c>
      <c r="G199" s="13">
        <v>4.75</v>
      </c>
      <c r="H199" s="14">
        <v>1.75</v>
      </c>
      <c r="I199" s="14">
        <v>0</v>
      </c>
      <c r="J199" s="14">
        <v>0</v>
      </c>
      <c r="K199" s="14">
        <v>10</v>
      </c>
      <c r="L199" s="13">
        <v>12.5</v>
      </c>
      <c r="M199" s="14">
        <v>1.75</v>
      </c>
      <c r="N199" s="14">
        <v>0</v>
      </c>
      <c r="O199" s="14">
        <v>0</v>
      </c>
      <c r="P199" s="14">
        <v>0</v>
      </c>
      <c r="Q199" s="13">
        <v>4.75</v>
      </c>
      <c r="R199" s="14">
        <v>1.75</v>
      </c>
      <c r="S199" s="14">
        <v>0</v>
      </c>
      <c r="T199" s="14">
        <v>0</v>
      </c>
      <c r="U199" s="14">
        <v>10</v>
      </c>
      <c r="V199" s="13">
        <v>12.5</v>
      </c>
      <c r="W199" s="2">
        <f t="shared" si="15"/>
        <v>1.75</v>
      </c>
      <c r="X199" s="2">
        <f t="shared" si="16"/>
        <v>0</v>
      </c>
      <c r="Y199" s="2">
        <f t="shared" si="17"/>
        <v>0</v>
      </c>
      <c r="Z199" s="2">
        <f t="shared" si="18"/>
        <v>5</v>
      </c>
      <c r="AA199" s="2">
        <f t="shared" si="19"/>
        <v>8.625</v>
      </c>
      <c r="AB199" s="1"/>
    </row>
    <row r="200" spans="1:28" x14ac:dyDescent="0.3">
      <c r="A200" s="3" t="s">
        <v>237</v>
      </c>
      <c r="B200" s="4" t="s">
        <v>172</v>
      </c>
      <c r="C200" s="14">
        <v>21.75</v>
      </c>
      <c r="D200" s="14">
        <v>0</v>
      </c>
      <c r="E200" s="14">
        <v>0</v>
      </c>
      <c r="F200" s="14">
        <v>0</v>
      </c>
      <c r="G200" s="13">
        <v>0</v>
      </c>
      <c r="H200" s="14">
        <v>21.75</v>
      </c>
      <c r="I200" s="14">
        <v>0</v>
      </c>
      <c r="J200" s="14">
        <v>0</v>
      </c>
      <c r="K200" s="14">
        <v>0</v>
      </c>
      <c r="L200" s="13">
        <v>0</v>
      </c>
      <c r="M200" s="14">
        <v>21.75</v>
      </c>
      <c r="N200" s="14">
        <v>0</v>
      </c>
      <c r="O200" s="14">
        <v>0</v>
      </c>
      <c r="P200" s="14">
        <v>0</v>
      </c>
      <c r="Q200" s="13">
        <v>0</v>
      </c>
      <c r="R200" s="14">
        <v>21.75</v>
      </c>
      <c r="S200" s="14">
        <v>0</v>
      </c>
      <c r="T200" s="14">
        <v>0</v>
      </c>
      <c r="U200" s="14">
        <v>0</v>
      </c>
      <c r="V200" s="13">
        <v>0</v>
      </c>
      <c r="W200" s="2">
        <f t="shared" si="15"/>
        <v>21.75</v>
      </c>
      <c r="X200" s="2">
        <f t="shared" si="16"/>
        <v>0</v>
      </c>
      <c r="Y200" s="2">
        <f t="shared" si="17"/>
        <v>0</v>
      </c>
      <c r="Z200" s="2">
        <f t="shared" si="18"/>
        <v>0</v>
      </c>
      <c r="AA200" s="2">
        <f t="shared" si="19"/>
        <v>0</v>
      </c>
      <c r="AB200" s="1"/>
    </row>
    <row r="201" spans="1:28" x14ac:dyDescent="0.3">
      <c r="A201" s="3" t="s">
        <v>187</v>
      </c>
      <c r="B201" s="4" t="s">
        <v>188</v>
      </c>
      <c r="C201" s="14">
        <v>0</v>
      </c>
      <c r="D201" s="14">
        <v>0</v>
      </c>
      <c r="E201" s="14">
        <v>0</v>
      </c>
      <c r="F201" s="14">
        <v>0</v>
      </c>
      <c r="G201" s="13">
        <v>0</v>
      </c>
      <c r="H201" s="14">
        <v>0</v>
      </c>
      <c r="I201" s="14">
        <v>0</v>
      </c>
      <c r="J201" s="14">
        <v>0</v>
      </c>
      <c r="K201" s="14">
        <v>0</v>
      </c>
      <c r="L201" s="13">
        <v>0</v>
      </c>
      <c r="M201" s="14">
        <v>0</v>
      </c>
      <c r="N201" s="14">
        <v>0</v>
      </c>
      <c r="O201" s="14">
        <v>0</v>
      </c>
      <c r="P201" s="14">
        <v>0</v>
      </c>
      <c r="Q201" s="13">
        <v>0</v>
      </c>
      <c r="R201" s="14">
        <v>0</v>
      </c>
      <c r="S201" s="14">
        <v>0</v>
      </c>
      <c r="T201" s="14">
        <v>0</v>
      </c>
      <c r="U201" s="14">
        <v>0</v>
      </c>
      <c r="V201" s="13">
        <v>0</v>
      </c>
      <c r="W201" s="2">
        <f t="shared" si="15"/>
        <v>0</v>
      </c>
      <c r="X201" s="2">
        <f t="shared" si="16"/>
        <v>0</v>
      </c>
      <c r="Y201" s="2">
        <f t="shared" si="17"/>
        <v>0</v>
      </c>
      <c r="Z201" s="2">
        <f t="shared" si="18"/>
        <v>0</v>
      </c>
      <c r="AA201" s="2">
        <f t="shared" si="19"/>
        <v>0</v>
      </c>
      <c r="AB201" s="1"/>
    </row>
    <row r="202" spans="1:28" x14ac:dyDescent="0.3">
      <c r="A202" s="3" t="s">
        <v>238</v>
      </c>
      <c r="B202" s="4" t="s">
        <v>239</v>
      </c>
      <c r="C202" s="14">
        <v>0</v>
      </c>
      <c r="D202" s="14">
        <v>0.75</v>
      </c>
      <c r="E202" s="14">
        <v>0</v>
      </c>
      <c r="F202" s="14">
        <v>0</v>
      </c>
      <c r="G202" s="13">
        <v>0</v>
      </c>
      <c r="H202" s="14">
        <v>0</v>
      </c>
      <c r="I202" s="14">
        <v>0.75</v>
      </c>
      <c r="J202" s="14">
        <v>0</v>
      </c>
      <c r="K202" s="14">
        <v>0</v>
      </c>
      <c r="L202" s="13">
        <v>0</v>
      </c>
      <c r="M202" s="14">
        <v>0</v>
      </c>
      <c r="N202" s="14">
        <v>0.75</v>
      </c>
      <c r="O202" s="14">
        <v>0</v>
      </c>
      <c r="P202" s="14">
        <v>0</v>
      </c>
      <c r="Q202" s="13">
        <v>0</v>
      </c>
      <c r="R202" s="14">
        <v>0</v>
      </c>
      <c r="S202" s="14">
        <v>0.75</v>
      </c>
      <c r="T202" s="14">
        <v>0</v>
      </c>
      <c r="U202" s="14">
        <v>0</v>
      </c>
      <c r="V202" s="13">
        <v>0</v>
      </c>
      <c r="W202" s="2">
        <f t="shared" si="15"/>
        <v>0</v>
      </c>
      <c r="X202" s="2">
        <f t="shared" si="16"/>
        <v>0.75</v>
      </c>
      <c r="Y202" s="2">
        <f t="shared" si="17"/>
        <v>0</v>
      </c>
      <c r="Z202" s="2">
        <f t="shared" si="18"/>
        <v>0</v>
      </c>
      <c r="AA202" s="2">
        <f t="shared" si="19"/>
        <v>0</v>
      </c>
      <c r="AB202" s="1"/>
    </row>
    <row r="203" spans="1:28" x14ac:dyDescent="0.3">
      <c r="A203" s="3" t="s">
        <v>240</v>
      </c>
      <c r="B203" s="4" t="s">
        <v>241</v>
      </c>
      <c r="C203" s="14">
        <v>0</v>
      </c>
      <c r="D203" s="14">
        <v>0.25</v>
      </c>
      <c r="E203" s="14">
        <v>0</v>
      </c>
      <c r="F203" s="14">
        <v>0</v>
      </c>
      <c r="G203" s="13">
        <v>0</v>
      </c>
      <c r="H203" s="14">
        <v>0</v>
      </c>
      <c r="I203" s="14">
        <v>0.25</v>
      </c>
      <c r="J203" s="14">
        <v>0</v>
      </c>
      <c r="K203" s="14">
        <v>0</v>
      </c>
      <c r="L203" s="13">
        <v>0</v>
      </c>
      <c r="M203" s="14">
        <v>0</v>
      </c>
      <c r="N203" s="14">
        <v>0.25</v>
      </c>
      <c r="O203" s="14">
        <v>0</v>
      </c>
      <c r="P203" s="14">
        <v>0</v>
      </c>
      <c r="Q203" s="13">
        <v>0</v>
      </c>
      <c r="R203" s="14">
        <v>0</v>
      </c>
      <c r="S203" s="14">
        <v>0.25</v>
      </c>
      <c r="T203" s="14">
        <v>0</v>
      </c>
      <c r="U203" s="14">
        <v>0</v>
      </c>
      <c r="V203" s="13">
        <v>0</v>
      </c>
      <c r="W203" s="2">
        <f t="shared" si="15"/>
        <v>0</v>
      </c>
      <c r="X203" s="2">
        <f t="shared" si="16"/>
        <v>0.25</v>
      </c>
      <c r="Y203" s="2">
        <f t="shared" si="17"/>
        <v>0</v>
      </c>
      <c r="Z203" s="2">
        <f t="shared" si="18"/>
        <v>0</v>
      </c>
      <c r="AA203" s="2">
        <f t="shared" si="19"/>
        <v>0</v>
      </c>
      <c r="AB203" s="1"/>
    </row>
    <row r="204" spans="1:28" x14ac:dyDescent="0.3">
      <c r="A204" s="3" t="s">
        <v>242</v>
      </c>
      <c r="B204" s="4" t="s">
        <v>241</v>
      </c>
      <c r="C204" s="14">
        <v>0</v>
      </c>
      <c r="D204" s="14">
        <v>0</v>
      </c>
      <c r="E204" s="14">
        <v>0</v>
      </c>
      <c r="F204" s="14">
        <v>0</v>
      </c>
      <c r="G204" s="13">
        <v>0.5</v>
      </c>
      <c r="H204" s="14">
        <v>0</v>
      </c>
      <c r="I204" s="14">
        <v>0</v>
      </c>
      <c r="J204" s="14">
        <v>0</v>
      </c>
      <c r="K204" s="14">
        <v>0</v>
      </c>
      <c r="L204" s="13">
        <v>0.5</v>
      </c>
      <c r="M204" s="14">
        <v>0</v>
      </c>
      <c r="N204" s="14">
        <v>0</v>
      </c>
      <c r="O204" s="14">
        <v>0</v>
      </c>
      <c r="P204" s="14">
        <v>0</v>
      </c>
      <c r="Q204" s="13">
        <v>0.5</v>
      </c>
      <c r="R204" s="14">
        <v>0</v>
      </c>
      <c r="S204" s="14">
        <v>0</v>
      </c>
      <c r="T204" s="14">
        <v>0</v>
      </c>
      <c r="U204" s="14">
        <v>0</v>
      </c>
      <c r="V204" s="13">
        <v>0.5</v>
      </c>
      <c r="W204" s="2">
        <f t="shared" si="15"/>
        <v>0</v>
      </c>
      <c r="X204" s="2">
        <f t="shared" si="16"/>
        <v>0</v>
      </c>
      <c r="Y204" s="2">
        <f t="shared" si="17"/>
        <v>0</v>
      </c>
      <c r="Z204" s="2">
        <f t="shared" si="18"/>
        <v>0</v>
      </c>
      <c r="AA204" s="2">
        <f t="shared" si="19"/>
        <v>0.5</v>
      </c>
      <c r="AB204" s="1"/>
    </row>
    <row r="205" spans="1:28" x14ac:dyDescent="0.3">
      <c r="A205" s="3" t="s">
        <v>243</v>
      </c>
      <c r="B205" s="4" t="s">
        <v>176</v>
      </c>
      <c r="C205" s="14">
        <v>0</v>
      </c>
      <c r="D205" s="14">
        <v>0</v>
      </c>
      <c r="E205" s="14">
        <v>0</v>
      </c>
      <c r="F205" s="14">
        <v>4.25</v>
      </c>
      <c r="G205" s="13">
        <v>2.25</v>
      </c>
      <c r="H205" s="14">
        <v>0</v>
      </c>
      <c r="I205" s="14">
        <v>0</v>
      </c>
      <c r="J205" s="14">
        <v>0</v>
      </c>
      <c r="K205" s="14">
        <v>4.25</v>
      </c>
      <c r="L205" s="13">
        <v>2.25</v>
      </c>
      <c r="M205" s="14">
        <v>0</v>
      </c>
      <c r="N205" s="14">
        <v>0</v>
      </c>
      <c r="O205" s="14">
        <v>0</v>
      </c>
      <c r="P205" s="14">
        <v>4.25</v>
      </c>
      <c r="Q205" s="13">
        <v>2.25</v>
      </c>
      <c r="R205" s="14">
        <v>0</v>
      </c>
      <c r="S205" s="14">
        <v>0</v>
      </c>
      <c r="T205" s="14">
        <v>0</v>
      </c>
      <c r="U205" s="14">
        <v>4.25</v>
      </c>
      <c r="V205" s="13">
        <v>2.25</v>
      </c>
      <c r="W205" s="2">
        <f t="shared" si="15"/>
        <v>0</v>
      </c>
      <c r="X205" s="2">
        <f t="shared" si="16"/>
        <v>0</v>
      </c>
      <c r="Y205" s="2">
        <f t="shared" si="17"/>
        <v>0</v>
      </c>
      <c r="Z205" s="2">
        <f t="shared" si="18"/>
        <v>4.25</v>
      </c>
      <c r="AA205" s="2">
        <f t="shared" si="19"/>
        <v>2.25</v>
      </c>
      <c r="AB205" s="1"/>
    </row>
    <row r="206" spans="1:28" x14ac:dyDescent="0.3">
      <c r="A206" s="3" t="s">
        <v>244</v>
      </c>
      <c r="B206" s="4" t="s">
        <v>177</v>
      </c>
      <c r="C206" s="14">
        <v>16</v>
      </c>
      <c r="D206" s="14">
        <v>0</v>
      </c>
      <c r="E206" s="14">
        <v>0</v>
      </c>
      <c r="F206" s="14">
        <v>0</v>
      </c>
      <c r="G206" s="13">
        <v>0.25</v>
      </c>
      <c r="H206" s="14">
        <v>16</v>
      </c>
      <c r="I206" s="14">
        <v>0</v>
      </c>
      <c r="J206" s="14">
        <v>0</v>
      </c>
      <c r="K206" s="14">
        <v>0</v>
      </c>
      <c r="L206" s="13">
        <v>0.25</v>
      </c>
      <c r="M206" s="14">
        <v>16</v>
      </c>
      <c r="N206" s="14">
        <v>0</v>
      </c>
      <c r="O206" s="14">
        <v>0</v>
      </c>
      <c r="P206" s="14">
        <v>0</v>
      </c>
      <c r="Q206" s="13">
        <v>0.25</v>
      </c>
      <c r="R206" s="14">
        <v>16</v>
      </c>
      <c r="S206" s="14">
        <v>0</v>
      </c>
      <c r="T206" s="14">
        <v>0</v>
      </c>
      <c r="U206" s="14">
        <v>0</v>
      </c>
      <c r="V206" s="13">
        <v>0.25</v>
      </c>
      <c r="W206" s="2">
        <f t="shared" si="15"/>
        <v>16</v>
      </c>
      <c r="X206" s="2">
        <f t="shared" si="16"/>
        <v>0</v>
      </c>
      <c r="Y206" s="2">
        <f t="shared" si="17"/>
        <v>0</v>
      </c>
      <c r="Z206" s="2">
        <f t="shared" si="18"/>
        <v>0</v>
      </c>
      <c r="AA206" s="2">
        <f t="shared" si="19"/>
        <v>0.25</v>
      </c>
      <c r="AB206" s="1"/>
    </row>
    <row r="207" spans="1:28" x14ac:dyDescent="0.3">
      <c r="A207" s="3" t="s">
        <v>245</v>
      </c>
      <c r="B207" s="4" t="s">
        <v>178</v>
      </c>
      <c r="C207" s="14">
        <v>3.25</v>
      </c>
      <c r="D207" s="14">
        <v>15.75</v>
      </c>
      <c r="E207" s="14">
        <v>0</v>
      </c>
      <c r="F207" s="14">
        <v>1.75</v>
      </c>
      <c r="G207" s="13">
        <v>0</v>
      </c>
      <c r="H207" s="14">
        <v>3.25</v>
      </c>
      <c r="I207" s="14">
        <v>15.75</v>
      </c>
      <c r="J207" s="14">
        <v>0</v>
      </c>
      <c r="K207" s="14">
        <v>1.75</v>
      </c>
      <c r="L207" s="13">
        <v>0</v>
      </c>
      <c r="M207" s="14">
        <v>3.25</v>
      </c>
      <c r="N207" s="14">
        <v>15.75</v>
      </c>
      <c r="O207" s="14">
        <v>0</v>
      </c>
      <c r="P207" s="14">
        <v>1.75</v>
      </c>
      <c r="Q207" s="13">
        <v>0</v>
      </c>
      <c r="R207" s="14">
        <v>3.25</v>
      </c>
      <c r="S207" s="14">
        <v>15.75</v>
      </c>
      <c r="T207" s="14">
        <v>0</v>
      </c>
      <c r="U207" s="14">
        <v>1.75</v>
      </c>
      <c r="V207" s="13">
        <v>0</v>
      </c>
      <c r="W207" s="2">
        <f t="shared" si="15"/>
        <v>3.25</v>
      </c>
      <c r="X207" s="2">
        <f t="shared" si="16"/>
        <v>15.75</v>
      </c>
      <c r="Y207" s="2">
        <f t="shared" si="17"/>
        <v>0</v>
      </c>
      <c r="Z207" s="2">
        <f t="shared" si="18"/>
        <v>1.75</v>
      </c>
      <c r="AA207" s="2">
        <f t="shared" si="19"/>
        <v>0</v>
      </c>
      <c r="AB207" s="1"/>
    </row>
    <row r="208" spans="1:28" x14ac:dyDescent="0.3">
      <c r="A208" s="3" t="s">
        <v>246</v>
      </c>
      <c r="B208" s="4" t="s">
        <v>178</v>
      </c>
      <c r="C208" s="14">
        <v>0</v>
      </c>
      <c r="D208" s="14">
        <v>0</v>
      </c>
      <c r="E208" s="14">
        <v>3.5</v>
      </c>
      <c r="F208" s="14">
        <v>3.5</v>
      </c>
      <c r="G208" s="13">
        <v>0</v>
      </c>
      <c r="H208" s="14">
        <v>0</v>
      </c>
      <c r="I208" s="14">
        <v>0</v>
      </c>
      <c r="J208" s="14">
        <v>3.5</v>
      </c>
      <c r="K208" s="14">
        <v>3.5</v>
      </c>
      <c r="L208" s="13">
        <v>0</v>
      </c>
      <c r="M208" s="14">
        <v>0</v>
      </c>
      <c r="N208" s="14">
        <v>0</v>
      </c>
      <c r="O208" s="14">
        <v>3.5</v>
      </c>
      <c r="P208" s="14">
        <v>3.5</v>
      </c>
      <c r="Q208" s="13">
        <v>0</v>
      </c>
      <c r="R208" s="14">
        <v>0</v>
      </c>
      <c r="S208" s="14">
        <v>0</v>
      </c>
      <c r="T208" s="14">
        <v>3.5</v>
      </c>
      <c r="U208" s="14">
        <v>3.5</v>
      </c>
      <c r="V208" s="13">
        <v>0</v>
      </c>
      <c r="W208" s="2">
        <f t="shared" si="15"/>
        <v>0</v>
      </c>
      <c r="X208" s="2">
        <f t="shared" si="16"/>
        <v>0</v>
      </c>
      <c r="Y208" s="2">
        <f t="shared" si="17"/>
        <v>3.5</v>
      </c>
      <c r="Z208" s="2">
        <f t="shared" si="18"/>
        <v>3.5</v>
      </c>
      <c r="AA208" s="2">
        <f t="shared" si="19"/>
        <v>0</v>
      </c>
      <c r="AB208" s="1"/>
    </row>
    <row r="209" spans="1:28" x14ac:dyDescent="0.3">
      <c r="A209" s="3" t="s">
        <v>247</v>
      </c>
      <c r="B209" s="4" t="s">
        <v>248</v>
      </c>
      <c r="C209" s="14">
        <v>0</v>
      </c>
      <c r="D209" s="14">
        <v>0</v>
      </c>
      <c r="E209" s="14">
        <v>0</v>
      </c>
      <c r="F209" s="14">
        <v>0</v>
      </c>
      <c r="G209" s="13">
        <v>0.25</v>
      </c>
      <c r="H209" s="14">
        <v>0</v>
      </c>
      <c r="I209" s="14">
        <v>0</v>
      </c>
      <c r="J209" s="14">
        <v>0</v>
      </c>
      <c r="K209" s="14">
        <v>0</v>
      </c>
      <c r="L209" s="13">
        <v>0.25</v>
      </c>
      <c r="M209" s="14">
        <v>0</v>
      </c>
      <c r="N209" s="14">
        <v>0</v>
      </c>
      <c r="O209" s="14">
        <v>0</v>
      </c>
      <c r="P209" s="14">
        <v>0</v>
      </c>
      <c r="Q209" s="13">
        <v>0.25</v>
      </c>
      <c r="R209" s="14">
        <v>0</v>
      </c>
      <c r="S209" s="14">
        <v>0</v>
      </c>
      <c r="T209" s="14">
        <v>0</v>
      </c>
      <c r="U209" s="14">
        <v>0</v>
      </c>
      <c r="V209" s="13">
        <v>0.25</v>
      </c>
      <c r="W209" s="2">
        <f t="shared" si="15"/>
        <v>0</v>
      </c>
      <c r="X209" s="2">
        <f t="shared" si="16"/>
        <v>0</v>
      </c>
      <c r="Y209" s="2">
        <f t="shared" si="17"/>
        <v>0</v>
      </c>
      <c r="Z209" s="2">
        <f t="shared" si="18"/>
        <v>0</v>
      </c>
      <c r="AA209" s="2">
        <f t="shared" si="19"/>
        <v>0.25</v>
      </c>
      <c r="AB209" s="1"/>
    </row>
    <row r="210" spans="1:28" x14ac:dyDescent="0.3">
      <c r="A210" s="3" t="s">
        <v>249</v>
      </c>
      <c r="B210" s="4" t="s">
        <v>179</v>
      </c>
      <c r="C210" s="14">
        <v>0</v>
      </c>
      <c r="D210" s="14">
        <v>52.75</v>
      </c>
      <c r="E210" s="14">
        <v>0</v>
      </c>
      <c r="F210" s="14">
        <v>0</v>
      </c>
      <c r="G210" s="13">
        <v>0</v>
      </c>
      <c r="H210" s="14">
        <v>0</v>
      </c>
      <c r="I210" s="14">
        <v>52.75</v>
      </c>
      <c r="J210" s="14">
        <v>0</v>
      </c>
      <c r="K210" s="14">
        <v>0</v>
      </c>
      <c r="L210" s="13">
        <v>0</v>
      </c>
      <c r="M210" s="14">
        <v>0</v>
      </c>
      <c r="N210" s="14">
        <v>52.75</v>
      </c>
      <c r="O210" s="14">
        <v>0</v>
      </c>
      <c r="P210" s="14">
        <v>0</v>
      </c>
      <c r="Q210" s="13">
        <v>0</v>
      </c>
      <c r="R210" s="14">
        <v>0</v>
      </c>
      <c r="S210" s="14">
        <v>52.75</v>
      </c>
      <c r="T210" s="14">
        <v>0</v>
      </c>
      <c r="U210" s="14">
        <v>0</v>
      </c>
      <c r="V210" s="13">
        <v>0</v>
      </c>
      <c r="W210" s="2">
        <f t="shared" si="15"/>
        <v>0</v>
      </c>
      <c r="X210" s="2">
        <f t="shared" si="16"/>
        <v>52.75</v>
      </c>
      <c r="Y210" s="2">
        <f t="shared" si="17"/>
        <v>0</v>
      </c>
      <c r="Z210" s="2">
        <f t="shared" si="18"/>
        <v>0</v>
      </c>
      <c r="AA210" s="2">
        <f t="shared" si="19"/>
        <v>0</v>
      </c>
      <c r="AB210" s="1"/>
    </row>
    <row r="211" spans="1:28" x14ac:dyDescent="0.3">
      <c r="A211" s="3" t="s">
        <v>250</v>
      </c>
      <c r="B211" s="4" t="s">
        <v>179</v>
      </c>
      <c r="C211" s="14">
        <v>0</v>
      </c>
      <c r="D211" s="14">
        <v>1.5</v>
      </c>
      <c r="E211" s="14">
        <v>0</v>
      </c>
      <c r="F211" s="14">
        <v>0</v>
      </c>
      <c r="G211" s="13">
        <v>0</v>
      </c>
      <c r="H211" s="14">
        <v>0</v>
      </c>
      <c r="I211" s="14">
        <v>1.5</v>
      </c>
      <c r="J211" s="14">
        <v>0</v>
      </c>
      <c r="K211" s="14">
        <v>0</v>
      </c>
      <c r="L211" s="13">
        <v>0</v>
      </c>
      <c r="M211" s="14">
        <v>0</v>
      </c>
      <c r="N211" s="14">
        <v>1.5</v>
      </c>
      <c r="O211" s="14">
        <v>0</v>
      </c>
      <c r="P211" s="14">
        <v>0</v>
      </c>
      <c r="Q211" s="13">
        <v>0</v>
      </c>
      <c r="R211" s="14">
        <v>0</v>
      </c>
      <c r="S211" s="14">
        <v>1.5</v>
      </c>
      <c r="T211" s="14">
        <v>0</v>
      </c>
      <c r="U211" s="14">
        <v>0</v>
      </c>
      <c r="V211" s="13">
        <v>0</v>
      </c>
      <c r="W211" s="2">
        <f t="shared" si="15"/>
        <v>0</v>
      </c>
      <c r="X211" s="2">
        <f t="shared" si="16"/>
        <v>1.5</v>
      </c>
      <c r="Y211" s="2">
        <f t="shared" si="17"/>
        <v>0</v>
      </c>
      <c r="Z211" s="2">
        <f t="shared" si="18"/>
        <v>0</v>
      </c>
      <c r="AA211" s="2">
        <f t="shared" si="19"/>
        <v>0</v>
      </c>
      <c r="AB211" s="1"/>
    </row>
    <row r="212" spans="1:28" x14ac:dyDescent="0.3">
      <c r="A212" s="3" t="s">
        <v>251</v>
      </c>
      <c r="B212" s="4" t="s">
        <v>179</v>
      </c>
      <c r="C212" s="14">
        <v>0</v>
      </c>
      <c r="D212" s="14">
        <v>11.25</v>
      </c>
      <c r="E212" s="14">
        <v>8.75</v>
      </c>
      <c r="F212" s="14">
        <v>0</v>
      </c>
      <c r="G212" s="13">
        <v>8.5</v>
      </c>
      <c r="H212" s="14">
        <v>0</v>
      </c>
      <c r="I212" s="14">
        <v>11.25</v>
      </c>
      <c r="J212" s="14">
        <v>8.75</v>
      </c>
      <c r="K212" s="14">
        <v>0</v>
      </c>
      <c r="L212" s="13">
        <v>8.5</v>
      </c>
      <c r="M212" s="14">
        <v>0</v>
      </c>
      <c r="N212" s="14">
        <v>11.25</v>
      </c>
      <c r="O212" s="14">
        <v>8.75</v>
      </c>
      <c r="P212" s="14">
        <v>0</v>
      </c>
      <c r="Q212" s="13">
        <v>8.5</v>
      </c>
      <c r="R212" s="14">
        <v>0</v>
      </c>
      <c r="S212" s="14">
        <v>11.25</v>
      </c>
      <c r="T212" s="14">
        <v>8.75</v>
      </c>
      <c r="U212" s="14">
        <v>0</v>
      </c>
      <c r="V212" s="13">
        <v>8.5</v>
      </c>
      <c r="W212" s="2">
        <f t="shared" si="15"/>
        <v>0</v>
      </c>
      <c r="X212" s="2">
        <f t="shared" si="16"/>
        <v>11.25</v>
      </c>
      <c r="Y212" s="2">
        <f t="shared" si="17"/>
        <v>8.75</v>
      </c>
      <c r="Z212" s="2">
        <f t="shared" si="18"/>
        <v>0</v>
      </c>
      <c r="AA212" s="2">
        <f t="shared" si="19"/>
        <v>8.5</v>
      </c>
      <c r="AB212" s="1"/>
    </row>
    <row r="213" spans="1:28" x14ac:dyDescent="0.3">
      <c r="A213" s="3" t="s">
        <v>252</v>
      </c>
      <c r="B213" s="4" t="s">
        <v>253</v>
      </c>
      <c r="C213" s="14">
        <v>0</v>
      </c>
      <c r="D213" s="14">
        <v>0</v>
      </c>
      <c r="E213" s="14">
        <v>2.25</v>
      </c>
      <c r="F213" s="14">
        <v>0</v>
      </c>
      <c r="G213" s="13">
        <v>0</v>
      </c>
      <c r="H213" s="14">
        <v>0</v>
      </c>
      <c r="I213" s="14">
        <v>0</v>
      </c>
      <c r="J213" s="14">
        <v>2.25</v>
      </c>
      <c r="K213" s="14">
        <v>0</v>
      </c>
      <c r="L213" s="13">
        <v>0</v>
      </c>
      <c r="M213" s="14">
        <v>0</v>
      </c>
      <c r="N213" s="14">
        <v>0</v>
      </c>
      <c r="O213" s="14">
        <v>2.25</v>
      </c>
      <c r="P213" s="14">
        <v>0</v>
      </c>
      <c r="Q213" s="13">
        <v>0</v>
      </c>
      <c r="R213" s="14">
        <v>0</v>
      </c>
      <c r="S213" s="14">
        <v>0</v>
      </c>
      <c r="T213" s="14">
        <v>2.25</v>
      </c>
      <c r="U213" s="14">
        <v>0</v>
      </c>
      <c r="V213" s="13">
        <v>0</v>
      </c>
      <c r="W213" s="2">
        <f t="shared" si="15"/>
        <v>0</v>
      </c>
      <c r="X213" s="2">
        <f t="shared" si="16"/>
        <v>0</v>
      </c>
      <c r="Y213" s="2">
        <f t="shared" si="17"/>
        <v>2.25</v>
      </c>
      <c r="Z213" s="2">
        <f t="shared" si="18"/>
        <v>0</v>
      </c>
      <c r="AA213" s="2">
        <f t="shared" si="19"/>
        <v>0</v>
      </c>
      <c r="AB213" s="1"/>
    </row>
    <row r="214" spans="1:28" x14ac:dyDescent="0.3">
      <c r="A214" s="3" t="s">
        <v>254</v>
      </c>
      <c r="B214" s="4" t="s">
        <v>255</v>
      </c>
      <c r="C214" s="14">
        <v>3.25</v>
      </c>
      <c r="D214" s="14">
        <v>0</v>
      </c>
      <c r="E214" s="14">
        <v>0</v>
      </c>
      <c r="F214" s="14">
        <v>0</v>
      </c>
      <c r="G214" s="13">
        <v>0</v>
      </c>
      <c r="H214" s="14">
        <v>3.25</v>
      </c>
      <c r="I214" s="14">
        <v>0</v>
      </c>
      <c r="J214" s="14">
        <v>0</v>
      </c>
      <c r="K214" s="14">
        <v>0</v>
      </c>
      <c r="L214" s="13">
        <v>0</v>
      </c>
      <c r="M214" s="14">
        <v>3.25</v>
      </c>
      <c r="N214" s="14">
        <v>0</v>
      </c>
      <c r="O214" s="14">
        <v>0</v>
      </c>
      <c r="P214" s="14">
        <v>0</v>
      </c>
      <c r="Q214" s="13">
        <v>0</v>
      </c>
      <c r="R214" s="14">
        <v>3.25</v>
      </c>
      <c r="S214" s="14">
        <v>0</v>
      </c>
      <c r="T214" s="14">
        <v>0</v>
      </c>
      <c r="U214" s="14">
        <v>0</v>
      </c>
      <c r="V214" s="13">
        <v>0</v>
      </c>
      <c r="W214" s="2">
        <f t="shared" si="15"/>
        <v>3.25</v>
      </c>
      <c r="X214" s="2">
        <f t="shared" si="16"/>
        <v>0</v>
      </c>
      <c r="Y214" s="2">
        <f t="shared" si="17"/>
        <v>0</v>
      </c>
      <c r="Z214" s="2">
        <f t="shared" si="18"/>
        <v>0</v>
      </c>
      <c r="AA214" s="2">
        <f t="shared" si="19"/>
        <v>0</v>
      </c>
      <c r="AB214" s="1"/>
    </row>
    <row r="215" spans="1:28" x14ac:dyDescent="0.3">
      <c r="A215" s="3" t="s">
        <v>256</v>
      </c>
      <c r="B215" s="4" t="s">
        <v>180</v>
      </c>
      <c r="C215" s="14">
        <v>0</v>
      </c>
      <c r="D215" s="14">
        <v>4.5</v>
      </c>
      <c r="E215" s="14">
        <v>0</v>
      </c>
      <c r="F215" s="14">
        <v>0</v>
      </c>
      <c r="G215" s="13">
        <v>0</v>
      </c>
      <c r="H215" s="14">
        <v>0</v>
      </c>
      <c r="I215" s="14">
        <v>4.5</v>
      </c>
      <c r="J215" s="14">
        <v>0</v>
      </c>
      <c r="K215" s="14">
        <v>0</v>
      </c>
      <c r="L215" s="13">
        <v>0</v>
      </c>
      <c r="M215" s="14">
        <v>0</v>
      </c>
      <c r="N215" s="14">
        <v>4.5</v>
      </c>
      <c r="O215" s="14">
        <v>0</v>
      </c>
      <c r="P215" s="14">
        <v>0</v>
      </c>
      <c r="Q215" s="13">
        <v>0</v>
      </c>
      <c r="R215" s="14">
        <v>0</v>
      </c>
      <c r="S215" s="14">
        <v>4.5</v>
      </c>
      <c r="T215" s="14">
        <v>0</v>
      </c>
      <c r="U215" s="14">
        <v>0</v>
      </c>
      <c r="V215" s="13">
        <v>0</v>
      </c>
      <c r="W215" s="2">
        <f t="shared" si="15"/>
        <v>0</v>
      </c>
      <c r="X215" s="2">
        <f t="shared" si="16"/>
        <v>4.5</v>
      </c>
      <c r="Y215" s="2">
        <f t="shared" si="17"/>
        <v>0</v>
      </c>
      <c r="Z215" s="2">
        <f t="shared" si="18"/>
        <v>0</v>
      </c>
      <c r="AA215" s="2">
        <f t="shared" si="19"/>
        <v>0</v>
      </c>
      <c r="AB215" s="1"/>
    </row>
    <row r="216" spans="1:28" x14ac:dyDescent="0.3">
      <c r="A216" s="3" t="s">
        <v>257</v>
      </c>
      <c r="B216" s="4" t="s">
        <v>173</v>
      </c>
      <c r="C216" s="14">
        <v>0</v>
      </c>
      <c r="D216" s="14">
        <v>0</v>
      </c>
      <c r="E216" s="14">
        <v>0</v>
      </c>
      <c r="F216" s="14">
        <v>0</v>
      </c>
      <c r="G216" s="13">
        <v>2.25</v>
      </c>
      <c r="H216" s="14">
        <v>35.25</v>
      </c>
      <c r="I216" s="14">
        <v>0</v>
      </c>
      <c r="J216" s="14">
        <v>0</v>
      </c>
      <c r="K216" s="14">
        <v>0</v>
      </c>
      <c r="L216" s="13">
        <v>2.25</v>
      </c>
      <c r="M216" s="14">
        <v>0</v>
      </c>
      <c r="N216" s="14">
        <v>0</v>
      </c>
      <c r="O216" s="14">
        <v>0</v>
      </c>
      <c r="P216" s="14">
        <v>0</v>
      </c>
      <c r="Q216" s="13">
        <v>2.25</v>
      </c>
      <c r="R216" s="14">
        <v>35.25</v>
      </c>
      <c r="S216" s="14">
        <v>0</v>
      </c>
      <c r="T216" s="14">
        <v>0</v>
      </c>
      <c r="U216" s="14">
        <v>0</v>
      </c>
      <c r="V216" s="13">
        <v>2.25</v>
      </c>
      <c r="W216" s="2">
        <f t="shared" si="15"/>
        <v>17.625</v>
      </c>
      <c r="X216" s="2">
        <f t="shared" si="16"/>
        <v>0</v>
      </c>
      <c r="Y216" s="2">
        <f t="shared" si="17"/>
        <v>0</v>
      </c>
      <c r="Z216" s="2">
        <f t="shared" si="18"/>
        <v>0</v>
      </c>
      <c r="AA216" s="2">
        <f t="shared" si="19"/>
        <v>2.25</v>
      </c>
      <c r="AB216" s="1"/>
    </row>
    <row r="217" spans="1:28" x14ac:dyDescent="0.3">
      <c r="A217" s="3" t="s">
        <v>258</v>
      </c>
      <c r="B217" s="4" t="s">
        <v>181</v>
      </c>
      <c r="C217" s="14">
        <v>6.25</v>
      </c>
      <c r="D217" s="14">
        <v>3.75</v>
      </c>
      <c r="E217" s="14">
        <v>0</v>
      </c>
      <c r="F217" s="14">
        <v>8</v>
      </c>
      <c r="G217" s="13">
        <v>0</v>
      </c>
      <c r="H217" s="14">
        <v>6.25</v>
      </c>
      <c r="I217" s="14">
        <v>3.75</v>
      </c>
      <c r="J217" s="14">
        <v>0</v>
      </c>
      <c r="K217" s="14">
        <v>8</v>
      </c>
      <c r="L217" s="13">
        <v>0</v>
      </c>
      <c r="M217" s="14">
        <v>6.25</v>
      </c>
      <c r="N217" s="14">
        <v>3.75</v>
      </c>
      <c r="O217" s="14">
        <v>0</v>
      </c>
      <c r="P217" s="14">
        <v>8</v>
      </c>
      <c r="Q217" s="13">
        <v>0</v>
      </c>
      <c r="R217" s="14">
        <v>6.25</v>
      </c>
      <c r="S217" s="14">
        <v>3.75</v>
      </c>
      <c r="T217" s="14">
        <v>0</v>
      </c>
      <c r="U217" s="14">
        <v>8</v>
      </c>
      <c r="V217" s="13">
        <v>0</v>
      </c>
      <c r="W217" s="2">
        <f t="shared" si="15"/>
        <v>6.25</v>
      </c>
      <c r="X217" s="2">
        <f t="shared" si="16"/>
        <v>3.75</v>
      </c>
      <c r="Y217" s="2">
        <f t="shared" si="17"/>
        <v>0</v>
      </c>
      <c r="Z217" s="2">
        <f t="shared" si="18"/>
        <v>8</v>
      </c>
      <c r="AA217" s="2">
        <f t="shared" si="19"/>
        <v>0</v>
      </c>
      <c r="AB217" s="1"/>
    </row>
    <row r="218" spans="1:28" x14ac:dyDescent="0.3">
      <c r="A218" s="3" t="s">
        <v>259</v>
      </c>
      <c r="B218" s="4" t="s">
        <v>182</v>
      </c>
      <c r="C218" s="14">
        <v>3.25</v>
      </c>
      <c r="D218" s="14">
        <v>2.25</v>
      </c>
      <c r="E218" s="14">
        <v>0</v>
      </c>
      <c r="F218" s="14">
        <v>0</v>
      </c>
      <c r="G218" s="13">
        <v>0</v>
      </c>
      <c r="H218" s="14">
        <v>3.25</v>
      </c>
      <c r="I218" s="14">
        <v>2.25</v>
      </c>
      <c r="J218" s="14">
        <v>0</v>
      </c>
      <c r="K218" s="14">
        <v>0</v>
      </c>
      <c r="L218" s="13">
        <v>0</v>
      </c>
      <c r="M218" s="14">
        <v>3.25</v>
      </c>
      <c r="N218" s="14">
        <v>2.25</v>
      </c>
      <c r="O218" s="14">
        <v>0</v>
      </c>
      <c r="P218" s="14">
        <v>0</v>
      </c>
      <c r="Q218" s="13">
        <v>0</v>
      </c>
      <c r="R218" s="14">
        <v>3.25</v>
      </c>
      <c r="S218" s="14">
        <v>2.25</v>
      </c>
      <c r="T218" s="14">
        <v>0</v>
      </c>
      <c r="U218" s="14">
        <v>0</v>
      </c>
      <c r="V218" s="13">
        <v>0</v>
      </c>
      <c r="W218" s="2">
        <f t="shared" si="15"/>
        <v>3.25</v>
      </c>
      <c r="X218" s="2">
        <f t="shared" si="16"/>
        <v>2.25</v>
      </c>
      <c r="Y218" s="2">
        <f t="shared" si="17"/>
        <v>0</v>
      </c>
      <c r="Z218" s="2">
        <f t="shared" si="18"/>
        <v>0</v>
      </c>
      <c r="AA218" s="2">
        <f t="shared" si="19"/>
        <v>0</v>
      </c>
      <c r="AB218" s="1"/>
    </row>
    <row r="219" spans="1:28" x14ac:dyDescent="0.3">
      <c r="A219" s="3" t="s">
        <v>260</v>
      </c>
      <c r="B219" s="4" t="s">
        <v>261</v>
      </c>
      <c r="C219" s="14">
        <v>0</v>
      </c>
      <c r="D219" s="14">
        <v>0</v>
      </c>
      <c r="E219" s="14">
        <v>0</v>
      </c>
      <c r="F219" s="14">
        <v>0</v>
      </c>
      <c r="G219" s="13">
        <v>1</v>
      </c>
      <c r="H219" s="14">
        <v>0</v>
      </c>
      <c r="I219" s="14">
        <v>0</v>
      </c>
      <c r="J219" s="14">
        <v>0</v>
      </c>
      <c r="K219" s="14">
        <v>0</v>
      </c>
      <c r="L219" s="13">
        <v>1</v>
      </c>
      <c r="M219" s="14">
        <v>0</v>
      </c>
      <c r="N219" s="14">
        <v>0</v>
      </c>
      <c r="O219" s="14">
        <v>0</v>
      </c>
      <c r="P219" s="14">
        <v>0</v>
      </c>
      <c r="Q219" s="13">
        <v>1</v>
      </c>
      <c r="R219" s="14">
        <v>0</v>
      </c>
      <c r="S219" s="14">
        <v>0</v>
      </c>
      <c r="T219" s="14">
        <v>0</v>
      </c>
      <c r="U219" s="14">
        <v>0</v>
      </c>
      <c r="V219" s="13">
        <v>1</v>
      </c>
      <c r="W219" s="2">
        <f t="shared" si="15"/>
        <v>0</v>
      </c>
      <c r="X219" s="2">
        <f t="shared" si="16"/>
        <v>0</v>
      </c>
      <c r="Y219" s="2">
        <f t="shared" si="17"/>
        <v>0</v>
      </c>
      <c r="Z219" s="2">
        <f t="shared" si="18"/>
        <v>0</v>
      </c>
      <c r="AA219" s="2">
        <f t="shared" si="19"/>
        <v>1</v>
      </c>
      <c r="AB219" s="1"/>
    </row>
    <row r="220" spans="1:28" x14ac:dyDescent="0.3">
      <c r="A220" s="3" t="s">
        <v>262</v>
      </c>
      <c r="B220" s="4" t="s">
        <v>183</v>
      </c>
      <c r="C220" s="14">
        <v>0</v>
      </c>
      <c r="D220" s="14">
        <v>0</v>
      </c>
      <c r="E220" s="14">
        <v>1.5</v>
      </c>
      <c r="F220" s="14">
        <v>0</v>
      </c>
      <c r="G220" s="13">
        <v>0</v>
      </c>
      <c r="H220" s="14">
        <v>0</v>
      </c>
      <c r="I220" s="14">
        <v>0</v>
      </c>
      <c r="J220" s="14">
        <v>1.5</v>
      </c>
      <c r="K220" s="14">
        <v>0</v>
      </c>
      <c r="L220" s="13">
        <v>0</v>
      </c>
      <c r="M220" s="14">
        <v>0</v>
      </c>
      <c r="N220" s="14">
        <v>0</v>
      </c>
      <c r="O220" s="14">
        <v>1.5</v>
      </c>
      <c r="P220" s="14">
        <v>0</v>
      </c>
      <c r="Q220" s="13">
        <v>0</v>
      </c>
      <c r="R220" s="14">
        <v>0</v>
      </c>
      <c r="S220" s="14">
        <v>0</v>
      </c>
      <c r="T220" s="14">
        <v>1.5</v>
      </c>
      <c r="U220" s="14">
        <v>0</v>
      </c>
      <c r="V220" s="13">
        <v>0</v>
      </c>
      <c r="W220" s="2">
        <f t="shared" si="15"/>
        <v>0</v>
      </c>
      <c r="X220" s="2">
        <f t="shared" si="16"/>
        <v>0</v>
      </c>
      <c r="Y220" s="2">
        <f t="shared" si="17"/>
        <v>1.5</v>
      </c>
      <c r="Z220" s="2">
        <f t="shared" si="18"/>
        <v>0</v>
      </c>
      <c r="AA220" s="2">
        <f t="shared" si="19"/>
        <v>0</v>
      </c>
      <c r="AB220" s="1"/>
    </row>
    <row r="221" spans="1:28" x14ac:dyDescent="0.3">
      <c r="A221" s="3" t="s">
        <v>263</v>
      </c>
      <c r="B221" s="4" t="s">
        <v>264</v>
      </c>
      <c r="C221" s="14">
        <v>0</v>
      </c>
      <c r="D221" s="14">
        <v>0</v>
      </c>
      <c r="E221" s="14">
        <v>2.5</v>
      </c>
      <c r="F221" s="14">
        <v>0</v>
      </c>
      <c r="G221" s="13">
        <v>3</v>
      </c>
      <c r="H221" s="14">
        <v>0</v>
      </c>
      <c r="I221" s="14">
        <v>0</v>
      </c>
      <c r="J221" s="14">
        <v>2.5</v>
      </c>
      <c r="K221" s="14">
        <v>0</v>
      </c>
      <c r="L221" s="13">
        <v>3</v>
      </c>
      <c r="M221" s="14">
        <v>0</v>
      </c>
      <c r="N221" s="14">
        <v>0</v>
      </c>
      <c r="O221" s="14">
        <v>2.5</v>
      </c>
      <c r="P221" s="14">
        <v>0</v>
      </c>
      <c r="Q221" s="13">
        <v>3</v>
      </c>
      <c r="R221" s="14">
        <v>0</v>
      </c>
      <c r="S221" s="14">
        <v>0</v>
      </c>
      <c r="T221" s="14">
        <v>2.5</v>
      </c>
      <c r="U221" s="14">
        <v>0</v>
      </c>
      <c r="V221" s="13">
        <v>3</v>
      </c>
      <c r="W221" s="2">
        <f t="shared" si="15"/>
        <v>0</v>
      </c>
      <c r="X221" s="2">
        <f t="shared" si="16"/>
        <v>0</v>
      </c>
      <c r="Y221" s="2">
        <f t="shared" si="17"/>
        <v>2.5</v>
      </c>
      <c r="Z221" s="2">
        <f t="shared" si="18"/>
        <v>0</v>
      </c>
      <c r="AA221" s="2">
        <f t="shared" si="19"/>
        <v>3</v>
      </c>
      <c r="AB221" s="1"/>
    </row>
    <row r="222" spans="1:28" x14ac:dyDescent="0.3">
      <c r="A222" s="3" t="s">
        <v>265</v>
      </c>
      <c r="B222" s="4" t="s">
        <v>184</v>
      </c>
      <c r="C222" s="14">
        <v>0.75</v>
      </c>
      <c r="D222" s="14">
        <v>9.25</v>
      </c>
      <c r="E222" s="14">
        <v>0</v>
      </c>
      <c r="F222" s="14">
        <v>0</v>
      </c>
      <c r="G222" s="13">
        <v>0</v>
      </c>
      <c r="H222" s="14">
        <v>0.75</v>
      </c>
      <c r="I222" s="14">
        <v>9.25</v>
      </c>
      <c r="J222" s="14">
        <v>0</v>
      </c>
      <c r="K222" s="14">
        <v>0</v>
      </c>
      <c r="L222" s="13">
        <v>0</v>
      </c>
      <c r="M222" s="14">
        <v>0.75</v>
      </c>
      <c r="N222" s="14">
        <v>9.25</v>
      </c>
      <c r="O222" s="14">
        <v>0</v>
      </c>
      <c r="P222" s="14">
        <v>0</v>
      </c>
      <c r="Q222" s="13">
        <v>0</v>
      </c>
      <c r="R222" s="14">
        <v>0.75</v>
      </c>
      <c r="S222" s="14">
        <v>9.25</v>
      </c>
      <c r="T222" s="14">
        <v>0</v>
      </c>
      <c r="U222" s="14">
        <v>0</v>
      </c>
      <c r="V222" s="13">
        <v>0</v>
      </c>
      <c r="W222" s="2">
        <f t="shared" si="15"/>
        <v>0.75</v>
      </c>
      <c r="X222" s="2">
        <f t="shared" si="16"/>
        <v>9.25</v>
      </c>
      <c r="Y222" s="2">
        <f t="shared" si="17"/>
        <v>0</v>
      </c>
      <c r="Z222" s="2">
        <f t="shared" si="18"/>
        <v>0</v>
      </c>
      <c r="AA222" s="2">
        <f t="shared" si="19"/>
        <v>0</v>
      </c>
      <c r="AB222" s="1"/>
    </row>
    <row r="223" spans="1:28" x14ac:dyDescent="0.3">
      <c r="A223" s="3" t="s">
        <v>266</v>
      </c>
      <c r="B223" s="4" t="s">
        <v>184</v>
      </c>
      <c r="C223" s="14">
        <v>4.75</v>
      </c>
      <c r="D223" s="14">
        <v>0</v>
      </c>
      <c r="E223" s="14">
        <v>0</v>
      </c>
      <c r="F223" s="14">
        <v>0</v>
      </c>
      <c r="G223" s="13">
        <v>0</v>
      </c>
      <c r="H223" s="14">
        <v>4.75</v>
      </c>
      <c r="I223" s="14">
        <v>0</v>
      </c>
      <c r="J223" s="14">
        <v>0</v>
      </c>
      <c r="K223" s="14">
        <v>0</v>
      </c>
      <c r="L223" s="13">
        <v>0</v>
      </c>
      <c r="M223" s="14">
        <v>4.75</v>
      </c>
      <c r="N223" s="14">
        <v>0</v>
      </c>
      <c r="O223" s="14">
        <v>0</v>
      </c>
      <c r="P223" s="14">
        <v>0</v>
      </c>
      <c r="Q223" s="13">
        <v>0</v>
      </c>
      <c r="R223" s="14">
        <v>4.75</v>
      </c>
      <c r="S223" s="14">
        <v>0</v>
      </c>
      <c r="T223" s="14">
        <v>0</v>
      </c>
      <c r="U223" s="14">
        <v>0</v>
      </c>
      <c r="V223" s="13">
        <v>0</v>
      </c>
      <c r="W223" s="2">
        <f t="shared" si="15"/>
        <v>4.75</v>
      </c>
      <c r="X223" s="2">
        <f t="shared" si="16"/>
        <v>0</v>
      </c>
      <c r="Y223" s="2">
        <f t="shared" si="17"/>
        <v>0</v>
      </c>
      <c r="Z223" s="2">
        <f t="shared" si="18"/>
        <v>0</v>
      </c>
      <c r="AA223" s="2">
        <f t="shared" si="19"/>
        <v>0</v>
      </c>
      <c r="AB223" s="1"/>
    </row>
    <row r="224" spans="1:28" x14ac:dyDescent="0.3">
      <c r="A224" s="3" t="s">
        <v>267</v>
      </c>
      <c r="B224" s="4" t="s">
        <v>183</v>
      </c>
      <c r="C224" s="14">
        <v>0</v>
      </c>
      <c r="D224" s="14">
        <v>18</v>
      </c>
      <c r="E224" s="14">
        <v>0</v>
      </c>
      <c r="F224" s="14">
        <v>0</v>
      </c>
      <c r="G224" s="13">
        <v>0</v>
      </c>
      <c r="H224" s="14">
        <v>0</v>
      </c>
      <c r="I224" s="14">
        <v>18</v>
      </c>
      <c r="J224" s="14">
        <v>0</v>
      </c>
      <c r="K224" s="14">
        <v>0</v>
      </c>
      <c r="L224" s="13">
        <v>0</v>
      </c>
      <c r="M224" s="14">
        <v>0</v>
      </c>
      <c r="N224" s="14">
        <v>18</v>
      </c>
      <c r="O224" s="14">
        <v>0</v>
      </c>
      <c r="P224" s="14">
        <v>0</v>
      </c>
      <c r="Q224" s="13">
        <v>0</v>
      </c>
      <c r="R224" s="14">
        <v>0</v>
      </c>
      <c r="S224" s="14">
        <v>18</v>
      </c>
      <c r="T224" s="14">
        <v>0</v>
      </c>
      <c r="U224" s="14">
        <v>0</v>
      </c>
      <c r="V224" s="13">
        <v>0</v>
      </c>
      <c r="W224" s="2">
        <f t="shared" si="15"/>
        <v>0</v>
      </c>
      <c r="X224" s="2">
        <f t="shared" si="16"/>
        <v>18</v>
      </c>
      <c r="Y224" s="2">
        <f t="shared" si="17"/>
        <v>0</v>
      </c>
      <c r="Z224" s="2">
        <f t="shared" si="18"/>
        <v>0</v>
      </c>
      <c r="AA224" s="2">
        <f t="shared" si="19"/>
        <v>0</v>
      </c>
      <c r="AB224" s="1"/>
    </row>
    <row r="225" spans="1:28" x14ac:dyDescent="0.3">
      <c r="A225" s="3" t="s">
        <v>268</v>
      </c>
      <c r="B225" s="4" t="s">
        <v>269</v>
      </c>
      <c r="C225" s="14">
        <v>0</v>
      </c>
      <c r="D225" s="14">
        <v>8.25</v>
      </c>
      <c r="E225" s="14">
        <v>0</v>
      </c>
      <c r="F225" s="14">
        <v>0</v>
      </c>
      <c r="G225" s="13">
        <v>6</v>
      </c>
      <c r="H225" s="14">
        <v>0</v>
      </c>
      <c r="I225" s="14">
        <v>8.25</v>
      </c>
      <c r="J225" s="14">
        <v>0</v>
      </c>
      <c r="K225" s="14">
        <v>0</v>
      </c>
      <c r="L225" s="13">
        <v>6</v>
      </c>
      <c r="M225" s="14">
        <v>0</v>
      </c>
      <c r="N225" s="14">
        <v>8.25</v>
      </c>
      <c r="O225" s="14">
        <v>0</v>
      </c>
      <c r="P225" s="14">
        <v>0</v>
      </c>
      <c r="Q225" s="13">
        <v>6</v>
      </c>
      <c r="R225" s="14">
        <v>0</v>
      </c>
      <c r="S225" s="14">
        <v>8.25</v>
      </c>
      <c r="T225" s="14">
        <v>0</v>
      </c>
      <c r="U225" s="14">
        <v>0</v>
      </c>
      <c r="V225" s="13">
        <v>6</v>
      </c>
      <c r="W225" s="2">
        <f t="shared" si="15"/>
        <v>0</v>
      </c>
      <c r="X225" s="2">
        <f t="shared" si="16"/>
        <v>8.25</v>
      </c>
      <c r="Y225" s="2">
        <f t="shared" si="17"/>
        <v>0</v>
      </c>
      <c r="Z225" s="2">
        <f t="shared" si="18"/>
        <v>0</v>
      </c>
      <c r="AA225" s="2">
        <f t="shared" si="19"/>
        <v>6</v>
      </c>
      <c r="AB225" s="1"/>
    </row>
    <row r="226" spans="1:28" x14ac:dyDescent="0.3">
      <c r="A226" s="3" t="s">
        <v>270</v>
      </c>
      <c r="B226" s="4" t="s">
        <v>183</v>
      </c>
      <c r="C226" s="14">
        <v>3.5</v>
      </c>
      <c r="D226" s="14">
        <v>1.75</v>
      </c>
      <c r="E226" s="14">
        <v>3.25</v>
      </c>
      <c r="F226" s="14">
        <v>0</v>
      </c>
      <c r="G226" s="13">
        <v>1.75</v>
      </c>
      <c r="H226" s="14">
        <v>3.5</v>
      </c>
      <c r="I226" s="14">
        <v>1.75</v>
      </c>
      <c r="J226" s="14">
        <v>3.25</v>
      </c>
      <c r="K226" s="14">
        <v>0</v>
      </c>
      <c r="L226" s="13">
        <v>1.75</v>
      </c>
      <c r="M226" s="14">
        <v>3.5</v>
      </c>
      <c r="N226" s="14">
        <v>1.75</v>
      </c>
      <c r="O226" s="14">
        <v>3.25</v>
      </c>
      <c r="P226" s="14">
        <v>0</v>
      </c>
      <c r="Q226" s="13">
        <v>1.75</v>
      </c>
      <c r="R226" s="14">
        <v>3.5</v>
      </c>
      <c r="S226" s="14">
        <v>1.75</v>
      </c>
      <c r="T226" s="14">
        <v>3.25</v>
      </c>
      <c r="U226" s="14">
        <v>0</v>
      </c>
      <c r="V226" s="13">
        <v>1.75</v>
      </c>
      <c r="W226" s="2">
        <f t="shared" si="15"/>
        <v>3.5</v>
      </c>
      <c r="X226" s="2">
        <f t="shared" si="16"/>
        <v>1.75</v>
      </c>
      <c r="Y226" s="2">
        <f t="shared" si="17"/>
        <v>3.25</v>
      </c>
      <c r="Z226" s="2">
        <f t="shared" si="18"/>
        <v>0</v>
      </c>
      <c r="AA226" s="2">
        <f t="shared" si="19"/>
        <v>1.75</v>
      </c>
      <c r="AB226" s="1"/>
    </row>
    <row r="227" spans="1:28" x14ac:dyDescent="0.3">
      <c r="A227" s="3" t="s">
        <v>271</v>
      </c>
      <c r="B227" s="4" t="s">
        <v>183</v>
      </c>
      <c r="C227" s="14">
        <v>0</v>
      </c>
      <c r="D227" s="14">
        <v>10.75</v>
      </c>
      <c r="E227" s="14">
        <v>0</v>
      </c>
      <c r="F227" s="14">
        <v>0</v>
      </c>
      <c r="G227" s="13">
        <v>0</v>
      </c>
      <c r="H227" s="14">
        <v>0</v>
      </c>
      <c r="I227" s="14">
        <v>10.75</v>
      </c>
      <c r="J227" s="14">
        <v>0</v>
      </c>
      <c r="K227" s="14">
        <v>0</v>
      </c>
      <c r="L227" s="13">
        <v>0</v>
      </c>
      <c r="M227" s="14">
        <v>0</v>
      </c>
      <c r="N227" s="14">
        <v>10.75</v>
      </c>
      <c r="O227" s="14">
        <v>0</v>
      </c>
      <c r="P227" s="14">
        <v>0</v>
      </c>
      <c r="Q227" s="13">
        <v>0</v>
      </c>
      <c r="R227" s="14">
        <v>0</v>
      </c>
      <c r="S227" s="14">
        <v>10.75</v>
      </c>
      <c r="T227" s="14">
        <v>0</v>
      </c>
      <c r="U227" s="14">
        <v>0</v>
      </c>
      <c r="V227" s="13">
        <v>0</v>
      </c>
      <c r="W227" s="2">
        <f t="shared" si="15"/>
        <v>0</v>
      </c>
      <c r="X227" s="2">
        <f t="shared" si="16"/>
        <v>10.75</v>
      </c>
      <c r="Y227" s="2">
        <f t="shared" si="17"/>
        <v>0</v>
      </c>
      <c r="Z227" s="2">
        <f t="shared" si="18"/>
        <v>0</v>
      </c>
      <c r="AA227" s="2">
        <f t="shared" si="19"/>
        <v>0</v>
      </c>
      <c r="AB227" s="1"/>
    </row>
    <row r="228" spans="1:28" x14ac:dyDescent="0.3">
      <c r="A228" s="3" t="s">
        <v>272</v>
      </c>
      <c r="B228" s="4" t="s">
        <v>183</v>
      </c>
      <c r="C228" s="14">
        <v>0</v>
      </c>
      <c r="D228" s="14">
        <v>0</v>
      </c>
      <c r="E228" s="14">
        <v>1.25</v>
      </c>
      <c r="F228" s="14">
        <v>0</v>
      </c>
      <c r="G228" s="13">
        <v>0</v>
      </c>
      <c r="H228" s="14">
        <v>0</v>
      </c>
      <c r="I228" s="14">
        <v>0</v>
      </c>
      <c r="J228" s="14">
        <v>1.25</v>
      </c>
      <c r="K228" s="14">
        <v>0</v>
      </c>
      <c r="L228" s="13">
        <v>0</v>
      </c>
      <c r="M228" s="14">
        <v>0</v>
      </c>
      <c r="N228" s="14">
        <v>0</v>
      </c>
      <c r="O228" s="14">
        <v>1.25</v>
      </c>
      <c r="P228" s="14">
        <v>0</v>
      </c>
      <c r="Q228" s="13">
        <v>0</v>
      </c>
      <c r="R228" s="14">
        <v>0</v>
      </c>
      <c r="S228" s="14">
        <v>0</v>
      </c>
      <c r="T228" s="14">
        <v>1.25</v>
      </c>
      <c r="U228" s="14">
        <v>0</v>
      </c>
      <c r="V228" s="13">
        <v>0</v>
      </c>
      <c r="W228" s="2">
        <f t="shared" si="15"/>
        <v>0</v>
      </c>
      <c r="X228" s="2">
        <f t="shared" si="16"/>
        <v>0</v>
      </c>
      <c r="Y228" s="2">
        <f t="shared" si="17"/>
        <v>1.25</v>
      </c>
      <c r="Z228" s="2">
        <f t="shared" si="18"/>
        <v>0</v>
      </c>
      <c r="AA228" s="2">
        <f t="shared" si="19"/>
        <v>0</v>
      </c>
      <c r="AB228" s="1"/>
    </row>
    <row r="229" spans="1:28" x14ac:dyDescent="0.3">
      <c r="A229" s="3" t="s">
        <v>273</v>
      </c>
      <c r="B229" s="4" t="s">
        <v>184</v>
      </c>
      <c r="C229" s="14">
        <v>0</v>
      </c>
      <c r="D229" s="14">
        <v>8.75</v>
      </c>
      <c r="E229" s="14">
        <v>0</v>
      </c>
      <c r="F229" s="14">
        <v>0</v>
      </c>
      <c r="G229" s="13">
        <v>0</v>
      </c>
      <c r="H229" s="14">
        <v>0</v>
      </c>
      <c r="I229" s="14">
        <v>8.75</v>
      </c>
      <c r="J229" s="14">
        <v>0</v>
      </c>
      <c r="K229" s="14">
        <v>0</v>
      </c>
      <c r="L229" s="13">
        <v>0</v>
      </c>
      <c r="M229" s="14">
        <v>0</v>
      </c>
      <c r="N229" s="14">
        <v>8.75</v>
      </c>
      <c r="O229" s="14">
        <v>0</v>
      </c>
      <c r="P229" s="14">
        <v>0</v>
      </c>
      <c r="Q229" s="13">
        <v>0</v>
      </c>
      <c r="R229" s="14">
        <v>0</v>
      </c>
      <c r="S229" s="14">
        <v>8.75</v>
      </c>
      <c r="T229" s="14">
        <v>0</v>
      </c>
      <c r="U229" s="14">
        <v>0</v>
      </c>
      <c r="V229" s="13">
        <v>0</v>
      </c>
      <c r="W229" s="2">
        <f t="shared" si="15"/>
        <v>0</v>
      </c>
      <c r="X229" s="2">
        <f t="shared" si="16"/>
        <v>8.75</v>
      </c>
      <c r="Y229" s="2">
        <f t="shared" si="17"/>
        <v>0</v>
      </c>
      <c r="Z229" s="2">
        <f t="shared" si="18"/>
        <v>0</v>
      </c>
      <c r="AA229" s="2">
        <f t="shared" si="19"/>
        <v>0</v>
      </c>
      <c r="AB229" s="1"/>
    </row>
    <row r="230" spans="1:28" x14ac:dyDescent="0.3">
      <c r="A230" s="3" t="s">
        <v>274</v>
      </c>
      <c r="B230" s="4" t="s">
        <v>185</v>
      </c>
      <c r="C230" s="14">
        <v>0</v>
      </c>
      <c r="D230" s="14">
        <v>10.25</v>
      </c>
      <c r="E230" s="14">
        <v>0</v>
      </c>
      <c r="F230" s="14">
        <v>0</v>
      </c>
      <c r="G230" s="13">
        <v>0</v>
      </c>
      <c r="H230" s="14">
        <v>0</v>
      </c>
      <c r="I230" s="14">
        <v>10.25</v>
      </c>
      <c r="J230" s="14">
        <v>0</v>
      </c>
      <c r="K230" s="14">
        <v>0</v>
      </c>
      <c r="L230" s="13">
        <v>0</v>
      </c>
      <c r="M230" s="14">
        <v>0</v>
      </c>
      <c r="N230" s="14">
        <v>10.25</v>
      </c>
      <c r="O230" s="14">
        <v>0</v>
      </c>
      <c r="P230" s="14">
        <v>0</v>
      </c>
      <c r="Q230" s="13">
        <v>0</v>
      </c>
      <c r="R230" s="14">
        <v>0</v>
      </c>
      <c r="S230" s="14">
        <v>10.25</v>
      </c>
      <c r="T230" s="14">
        <v>0</v>
      </c>
      <c r="U230" s="14">
        <v>0</v>
      </c>
      <c r="V230" s="13">
        <v>0</v>
      </c>
      <c r="W230" s="2">
        <f t="shared" si="15"/>
        <v>0</v>
      </c>
      <c r="X230" s="2">
        <f t="shared" si="16"/>
        <v>10.25</v>
      </c>
      <c r="Y230" s="2">
        <f t="shared" si="17"/>
        <v>0</v>
      </c>
      <c r="Z230" s="2">
        <f t="shared" si="18"/>
        <v>0</v>
      </c>
      <c r="AA230" s="2">
        <f t="shared" si="19"/>
        <v>0</v>
      </c>
      <c r="AB230" s="1"/>
    </row>
  </sheetData>
  <sortState xmlns:xlrd2="http://schemas.microsoft.com/office/spreadsheetml/2017/richdata2" ref="A3:V230">
    <sortCondition ref="A2:A230"/>
  </sortState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7685-B8AF-42EE-A7CC-90D07220D081}">
  <dimension ref="A1:AB230"/>
  <sheetViews>
    <sheetView workbookViewId="0">
      <pane xSplit="2" ySplit="2" topLeftCell="C229" activePane="bottomRight" state="frozen"/>
      <selection pane="topRight" activeCell="C1" sqref="C1"/>
      <selection pane="bottomLeft" activeCell="A3" sqref="A3"/>
      <selection pane="bottomRight" activeCell="C2" sqref="C1:D1048576"/>
    </sheetView>
  </sheetViews>
  <sheetFormatPr defaultRowHeight="13.8" x14ac:dyDescent="0.3"/>
  <cols>
    <col min="1" max="1" width="9.44140625" style="3" bestFit="1" customWidth="1"/>
    <col min="2" max="2" width="30" style="4" bestFit="1" customWidth="1"/>
    <col min="3" max="6" width="9.109375" style="2"/>
    <col min="7" max="7" width="9.109375" style="5"/>
    <col min="8" max="11" width="9.109375" style="2"/>
    <col min="12" max="12" width="9.109375" style="5"/>
    <col min="13" max="16" width="9.109375" style="2"/>
    <col min="17" max="17" width="9.109375" style="5"/>
    <col min="18" max="21" width="9.109375" style="2"/>
    <col min="22" max="22" width="9.109375" style="5"/>
    <col min="23" max="27" width="9.109375" style="2"/>
  </cols>
  <sheetData>
    <row r="1" spans="1:28" ht="26.25" customHeight="1" x14ac:dyDescent="0.3">
      <c r="C1" s="15" t="s">
        <v>141</v>
      </c>
      <c r="D1" s="16"/>
      <c r="E1" s="39"/>
      <c r="F1" s="16"/>
      <c r="G1" s="17"/>
      <c r="H1" s="37" t="s">
        <v>142</v>
      </c>
      <c r="I1" s="18"/>
      <c r="J1" s="18"/>
      <c r="K1" s="18"/>
      <c r="L1" s="38"/>
      <c r="M1" s="35" t="s">
        <v>143</v>
      </c>
      <c r="N1" s="21"/>
      <c r="O1" s="21"/>
      <c r="P1" s="21"/>
      <c r="Q1" s="36"/>
      <c r="R1" s="24" t="s">
        <v>144</v>
      </c>
      <c r="S1" s="29"/>
      <c r="T1" s="29"/>
      <c r="U1" s="29"/>
      <c r="V1" s="34"/>
      <c r="W1" s="33" t="s">
        <v>150</v>
      </c>
      <c r="X1" s="27"/>
      <c r="Y1" s="27"/>
      <c r="Z1" s="27"/>
      <c r="AA1" s="27"/>
    </row>
    <row r="2" spans="1:28" s="10" customFormat="1" x14ac:dyDescent="0.3">
      <c r="A2" s="6" t="s">
        <v>0</v>
      </c>
      <c r="B2" s="7" t="s">
        <v>1</v>
      </c>
      <c r="C2" s="8" t="s">
        <v>145</v>
      </c>
      <c r="D2" s="8" t="s">
        <v>146</v>
      </c>
      <c r="E2" s="8" t="s">
        <v>147</v>
      </c>
      <c r="F2" s="8" t="s">
        <v>148</v>
      </c>
      <c r="G2" s="9" t="s">
        <v>149</v>
      </c>
      <c r="H2" s="8" t="s">
        <v>145</v>
      </c>
      <c r="I2" s="8" t="s">
        <v>146</v>
      </c>
      <c r="J2" s="8" t="s">
        <v>147</v>
      </c>
      <c r="K2" s="8" t="s">
        <v>148</v>
      </c>
      <c r="L2" s="9" t="s">
        <v>149</v>
      </c>
      <c r="M2" s="8" t="s">
        <v>145</v>
      </c>
      <c r="N2" s="8" t="s">
        <v>146</v>
      </c>
      <c r="O2" s="8" t="s">
        <v>147</v>
      </c>
      <c r="P2" s="8" t="s">
        <v>148</v>
      </c>
      <c r="Q2" s="9" t="s">
        <v>149</v>
      </c>
      <c r="R2" s="8" t="s">
        <v>145</v>
      </c>
      <c r="S2" s="8" t="s">
        <v>146</v>
      </c>
      <c r="T2" s="8" t="s">
        <v>147</v>
      </c>
      <c r="U2" s="8" t="s">
        <v>148</v>
      </c>
      <c r="V2" s="9" t="s">
        <v>149</v>
      </c>
      <c r="W2" s="8" t="s">
        <v>145</v>
      </c>
      <c r="X2" s="8" t="s">
        <v>146</v>
      </c>
      <c r="Y2" s="8" t="s">
        <v>147</v>
      </c>
      <c r="Z2" s="8" t="s">
        <v>148</v>
      </c>
      <c r="AA2" s="8" t="s">
        <v>149</v>
      </c>
    </row>
    <row r="3" spans="1:28" x14ac:dyDescent="0.3">
      <c r="A3" s="3">
        <v>2</v>
      </c>
      <c r="B3" s="4" t="s">
        <v>2</v>
      </c>
      <c r="C3" s="14">
        <v>0</v>
      </c>
      <c r="D3" s="14">
        <v>0</v>
      </c>
      <c r="E3" s="14">
        <v>0</v>
      </c>
      <c r="F3" s="14">
        <v>9</v>
      </c>
      <c r="G3" s="13">
        <v>0</v>
      </c>
      <c r="H3" s="14">
        <v>0</v>
      </c>
      <c r="I3" s="14">
        <v>0</v>
      </c>
      <c r="J3" s="14">
        <v>0</v>
      </c>
      <c r="K3" s="14">
        <v>26</v>
      </c>
      <c r="L3" s="13">
        <v>0</v>
      </c>
      <c r="M3" s="14">
        <v>0</v>
      </c>
      <c r="N3" s="14">
        <v>0</v>
      </c>
      <c r="O3" s="14">
        <v>0</v>
      </c>
      <c r="P3" s="14">
        <v>9</v>
      </c>
      <c r="Q3" s="13">
        <v>0</v>
      </c>
      <c r="R3" s="14">
        <v>0</v>
      </c>
      <c r="S3" s="14">
        <v>0</v>
      </c>
      <c r="T3" s="14">
        <v>0</v>
      </c>
      <c r="U3" s="14">
        <v>26</v>
      </c>
      <c r="V3" s="13">
        <v>0</v>
      </c>
      <c r="W3" s="2">
        <f>(C3+H3+M3+R3)/4</f>
        <v>0</v>
      </c>
      <c r="X3" s="2">
        <f>(D3+I3+N3+S3)/4</f>
        <v>0</v>
      </c>
      <c r="Y3" s="2">
        <f t="shared" ref="Y3:Y66" si="0">(E3+J3+O3+T3)/4</f>
        <v>0</v>
      </c>
      <c r="Z3" s="2">
        <f t="shared" ref="Z3:Z66" si="1">(F3+K3+P3+U3)/4</f>
        <v>17.5</v>
      </c>
      <c r="AA3" s="2">
        <f t="shared" ref="AA3:AA66" si="2">(G3+L3+Q3+V3)/4</f>
        <v>0</v>
      </c>
      <c r="AB3" s="1"/>
    </row>
    <row r="4" spans="1:28" x14ac:dyDescent="0.3">
      <c r="A4" s="3">
        <v>3</v>
      </c>
      <c r="B4" s="4" t="s">
        <v>3</v>
      </c>
      <c r="C4" s="14">
        <v>17</v>
      </c>
      <c r="D4" s="14">
        <v>0</v>
      </c>
      <c r="E4" s="14">
        <v>0</v>
      </c>
      <c r="F4" s="14">
        <v>0</v>
      </c>
      <c r="G4" s="13">
        <v>0</v>
      </c>
      <c r="H4" s="14">
        <v>17</v>
      </c>
      <c r="I4" s="14">
        <v>0</v>
      </c>
      <c r="J4" s="14">
        <v>0</v>
      </c>
      <c r="K4" s="14">
        <v>0</v>
      </c>
      <c r="L4" s="13">
        <v>0</v>
      </c>
      <c r="M4" s="14">
        <v>17</v>
      </c>
      <c r="N4" s="14">
        <v>0</v>
      </c>
      <c r="O4" s="14">
        <v>0</v>
      </c>
      <c r="P4" s="14">
        <v>0</v>
      </c>
      <c r="Q4" s="13">
        <v>0</v>
      </c>
      <c r="R4" s="14">
        <v>17</v>
      </c>
      <c r="S4" s="14">
        <v>0</v>
      </c>
      <c r="T4" s="14">
        <v>0</v>
      </c>
      <c r="U4" s="14">
        <v>0</v>
      </c>
      <c r="V4" s="13">
        <v>0</v>
      </c>
      <c r="W4" s="2">
        <f>(C4+H4+M4+R4)/4</f>
        <v>17</v>
      </c>
      <c r="X4" s="2">
        <f>(D4+I4+N4+S4)/4</f>
        <v>0</v>
      </c>
      <c r="Y4" s="2">
        <f t="shared" si="0"/>
        <v>0</v>
      </c>
      <c r="Z4" s="2">
        <f t="shared" si="1"/>
        <v>0</v>
      </c>
      <c r="AA4" s="2">
        <f t="shared" si="2"/>
        <v>0</v>
      </c>
      <c r="AB4" s="1"/>
    </row>
    <row r="5" spans="1:28" x14ac:dyDescent="0.3">
      <c r="A5" s="3">
        <v>8</v>
      </c>
      <c r="B5" s="4" t="s">
        <v>4</v>
      </c>
      <c r="C5" s="14">
        <v>25</v>
      </c>
      <c r="D5" s="14">
        <v>0</v>
      </c>
      <c r="E5" s="14">
        <v>0</v>
      </c>
      <c r="F5" s="14">
        <v>0</v>
      </c>
      <c r="G5" s="13">
        <v>0</v>
      </c>
      <c r="H5" s="14">
        <v>25</v>
      </c>
      <c r="I5" s="14">
        <v>0</v>
      </c>
      <c r="J5" s="14">
        <v>0</v>
      </c>
      <c r="K5" s="14">
        <v>0</v>
      </c>
      <c r="L5" s="13">
        <v>0</v>
      </c>
      <c r="M5" s="14">
        <v>25</v>
      </c>
      <c r="N5" s="14">
        <v>0</v>
      </c>
      <c r="O5" s="14">
        <v>0</v>
      </c>
      <c r="P5" s="14">
        <v>0</v>
      </c>
      <c r="Q5" s="13">
        <v>0</v>
      </c>
      <c r="R5" s="14">
        <v>25</v>
      </c>
      <c r="S5" s="14">
        <v>0</v>
      </c>
      <c r="T5" s="14">
        <v>0</v>
      </c>
      <c r="U5" s="14">
        <v>0</v>
      </c>
      <c r="V5" s="13">
        <v>0</v>
      </c>
      <c r="W5" s="2">
        <f>(C5+H5+M5+R5)/4</f>
        <v>25</v>
      </c>
      <c r="X5" s="2">
        <f>(D5+I5+N5+S5)/4</f>
        <v>0</v>
      </c>
      <c r="Y5" s="2">
        <f t="shared" si="0"/>
        <v>0</v>
      </c>
      <c r="Z5" s="2">
        <f t="shared" si="1"/>
        <v>0</v>
      </c>
      <c r="AA5" s="2">
        <f t="shared" si="2"/>
        <v>0</v>
      </c>
      <c r="AB5" s="1"/>
    </row>
    <row r="6" spans="1:28" x14ac:dyDescent="0.3">
      <c r="A6" s="3">
        <v>11</v>
      </c>
      <c r="B6" s="4" t="s">
        <v>5</v>
      </c>
      <c r="C6" s="14">
        <v>115</v>
      </c>
      <c r="D6" s="14">
        <v>1.5</v>
      </c>
      <c r="E6" s="14">
        <v>82</v>
      </c>
      <c r="F6" s="14">
        <v>92</v>
      </c>
      <c r="G6" s="13">
        <v>13</v>
      </c>
      <c r="H6" s="14">
        <v>132</v>
      </c>
      <c r="I6" s="14">
        <v>0</v>
      </c>
      <c r="J6" s="14">
        <v>99</v>
      </c>
      <c r="K6" s="14">
        <v>110</v>
      </c>
      <c r="L6" s="13">
        <v>50.5</v>
      </c>
      <c r="M6" s="14">
        <v>115</v>
      </c>
      <c r="N6" s="14">
        <v>1.5</v>
      </c>
      <c r="O6" s="14">
        <v>82</v>
      </c>
      <c r="P6" s="14">
        <v>92</v>
      </c>
      <c r="Q6" s="13">
        <v>0</v>
      </c>
      <c r="R6" s="14">
        <v>132</v>
      </c>
      <c r="S6" s="14">
        <v>0</v>
      </c>
      <c r="T6" s="14">
        <v>99</v>
      </c>
      <c r="U6" s="14">
        <v>110</v>
      </c>
      <c r="V6" s="13">
        <v>50.5</v>
      </c>
      <c r="W6" s="2">
        <f>(C6+H6+M6+R6)/4</f>
        <v>123.5</v>
      </c>
      <c r="X6" s="2">
        <f>(D6+I6+N6+S6)/4</f>
        <v>0.75</v>
      </c>
      <c r="Y6" s="2">
        <f t="shared" si="0"/>
        <v>90.5</v>
      </c>
      <c r="Z6" s="2">
        <f t="shared" si="1"/>
        <v>101</v>
      </c>
      <c r="AA6" s="2">
        <f t="shared" si="2"/>
        <v>28.5</v>
      </c>
      <c r="AB6" s="1"/>
    </row>
    <row r="7" spans="1:28" x14ac:dyDescent="0.3">
      <c r="A7" s="3">
        <v>21</v>
      </c>
      <c r="B7" s="4" t="s">
        <v>6</v>
      </c>
      <c r="C7" s="14">
        <v>20.75</v>
      </c>
      <c r="D7" s="14">
        <v>32</v>
      </c>
      <c r="E7" s="14">
        <v>69</v>
      </c>
      <c r="F7" s="14">
        <v>20</v>
      </c>
      <c r="G7" s="13">
        <v>14</v>
      </c>
      <c r="H7" s="14">
        <v>31.75</v>
      </c>
      <c r="I7" s="14">
        <v>28</v>
      </c>
      <c r="J7" s="14">
        <v>69</v>
      </c>
      <c r="K7" s="14">
        <v>72</v>
      </c>
      <c r="L7" s="13">
        <v>14</v>
      </c>
      <c r="M7" s="14">
        <v>20.75</v>
      </c>
      <c r="N7" s="14">
        <v>32</v>
      </c>
      <c r="O7" s="14">
        <v>69</v>
      </c>
      <c r="P7" s="14">
        <v>20</v>
      </c>
      <c r="Q7" s="13">
        <v>14</v>
      </c>
      <c r="R7" s="14">
        <v>31.75</v>
      </c>
      <c r="S7" s="14">
        <v>28</v>
      </c>
      <c r="T7" s="14">
        <v>69</v>
      </c>
      <c r="U7" s="14">
        <v>72</v>
      </c>
      <c r="V7" s="13">
        <v>14</v>
      </c>
      <c r="W7" s="2">
        <f>(C7+H7+M7+R7)/4</f>
        <v>26.25</v>
      </c>
      <c r="X7" s="2">
        <f>(D7+I7+N7+S7)/4</f>
        <v>30</v>
      </c>
      <c r="Y7" s="2">
        <f t="shared" si="0"/>
        <v>69</v>
      </c>
      <c r="Z7" s="2">
        <f t="shared" si="1"/>
        <v>46</v>
      </c>
      <c r="AA7" s="2">
        <f t="shared" si="2"/>
        <v>14</v>
      </c>
      <c r="AB7" s="1"/>
    </row>
    <row r="8" spans="1:28" x14ac:dyDescent="0.3">
      <c r="A8" s="3">
        <v>40</v>
      </c>
      <c r="B8" s="4" t="s">
        <v>7</v>
      </c>
      <c r="C8" s="14">
        <v>0</v>
      </c>
      <c r="D8" s="14">
        <v>10</v>
      </c>
      <c r="E8" s="14">
        <v>0</v>
      </c>
      <c r="F8" s="14">
        <v>0</v>
      </c>
      <c r="G8" s="13">
        <v>0</v>
      </c>
      <c r="H8" s="14">
        <v>0</v>
      </c>
      <c r="I8" s="14">
        <v>15</v>
      </c>
      <c r="J8" s="14">
        <v>0</v>
      </c>
      <c r="K8" s="14">
        <v>0</v>
      </c>
      <c r="L8" s="13">
        <v>0</v>
      </c>
      <c r="M8" s="14">
        <v>0</v>
      </c>
      <c r="N8" s="14">
        <v>10</v>
      </c>
      <c r="O8" s="14">
        <v>0</v>
      </c>
      <c r="P8" s="14">
        <v>0</v>
      </c>
      <c r="Q8" s="13">
        <v>0</v>
      </c>
      <c r="R8" s="14">
        <v>0</v>
      </c>
      <c r="S8" s="14">
        <v>15</v>
      </c>
      <c r="T8" s="14">
        <v>0</v>
      </c>
      <c r="U8" s="14">
        <v>0</v>
      </c>
      <c r="V8" s="13">
        <v>0</v>
      </c>
      <c r="W8" s="2">
        <f>(C8+H8+M8+R8)/4</f>
        <v>0</v>
      </c>
      <c r="X8" s="2">
        <f>(D8+I8+N8+S8)/4</f>
        <v>12.5</v>
      </c>
      <c r="Y8" s="2">
        <f t="shared" si="0"/>
        <v>0</v>
      </c>
      <c r="Z8" s="2">
        <f t="shared" si="1"/>
        <v>0</v>
      </c>
      <c r="AA8" s="2">
        <f t="shared" si="2"/>
        <v>0</v>
      </c>
      <c r="AB8" s="1"/>
    </row>
    <row r="9" spans="1:28" x14ac:dyDescent="0.3">
      <c r="A9" s="3">
        <v>43</v>
      </c>
      <c r="B9" s="4" t="s">
        <v>8</v>
      </c>
      <c r="C9" s="14">
        <v>0</v>
      </c>
      <c r="D9" s="14">
        <v>0</v>
      </c>
      <c r="E9" s="14">
        <v>0</v>
      </c>
      <c r="F9" s="14">
        <v>0</v>
      </c>
      <c r="G9" s="13">
        <v>0</v>
      </c>
      <c r="H9" s="14">
        <v>0</v>
      </c>
      <c r="I9" s="14">
        <v>0</v>
      </c>
      <c r="J9" s="14">
        <v>0</v>
      </c>
      <c r="K9" s="14">
        <v>0</v>
      </c>
      <c r="L9" s="13">
        <v>0</v>
      </c>
      <c r="M9" s="14">
        <v>0</v>
      </c>
      <c r="N9" s="14">
        <v>0</v>
      </c>
      <c r="O9" s="14">
        <v>0</v>
      </c>
      <c r="P9" s="14">
        <v>0</v>
      </c>
      <c r="Q9" s="13">
        <v>0</v>
      </c>
      <c r="R9" s="14">
        <v>0</v>
      </c>
      <c r="S9" s="14">
        <v>0</v>
      </c>
      <c r="T9" s="14">
        <v>0</v>
      </c>
      <c r="U9" s="14">
        <v>0</v>
      </c>
      <c r="V9" s="13">
        <v>0</v>
      </c>
      <c r="W9" s="2">
        <f>(C9+H9+M9+R9)/4</f>
        <v>0</v>
      </c>
      <c r="X9" s="2">
        <f>(D9+I9+N9+S9)/4</f>
        <v>0</v>
      </c>
      <c r="Y9" s="2">
        <f t="shared" si="0"/>
        <v>0</v>
      </c>
      <c r="Z9" s="2">
        <f t="shared" si="1"/>
        <v>0</v>
      </c>
      <c r="AA9" s="2">
        <f t="shared" si="2"/>
        <v>0</v>
      </c>
      <c r="AB9" s="1"/>
    </row>
    <row r="10" spans="1:28" x14ac:dyDescent="0.3">
      <c r="A10" s="3">
        <v>46</v>
      </c>
      <c r="B10" s="4" t="s">
        <v>211</v>
      </c>
      <c r="C10" s="14">
        <v>0</v>
      </c>
      <c r="D10" s="14">
        <v>0</v>
      </c>
      <c r="E10" s="14">
        <v>0</v>
      </c>
      <c r="F10" s="14">
        <v>0</v>
      </c>
      <c r="G10" s="13">
        <v>0</v>
      </c>
      <c r="H10" s="14">
        <v>0</v>
      </c>
      <c r="I10" s="14">
        <v>0</v>
      </c>
      <c r="J10" s="14">
        <v>0</v>
      </c>
      <c r="K10" s="14">
        <v>0</v>
      </c>
      <c r="L10" s="13">
        <v>0</v>
      </c>
      <c r="M10" s="14">
        <v>0</v>
      </c>
      <c r="N10" s="14">
        <v>0</v>
      </c>
      <c r="O10" s="14">
        <v>0</v>
      </c>
      <c r="P10" s="14">
        <v>0</v>
      </c>
      <c r="Q10" s="13">
        <v>0</v>
      </c>
      <c r="R10" s="14">
        <v>0</v>
      </c>
      <c r="S10" s="14">
        <v>0</v>
      </c>
      <c r="T10" s="14">
        <v>0</v>
      </c>
      <c r="U10" s="14">
        <v>0</v>
      </c>
      <c r="V10" s="13">
        <v>0</v>
      </c>
      <c r="W10" s="2">
        <f>(C10+H10+M10+R10)/4</f>
        <v>0</v>
      </c>
      <c r="X10" s="2">
        <f>(D10+I10+N10+S10)/4</f>
        <v>0</v>
      </c>
      <c r="Y10" s="2">
        <f t="shared" si="0"/>
        <v>0</v>
      </c>
      <c r="Z10" s="2">
        <f t="shared" si="1"/>
        <v>0</v>
      </c>
      <c r="AA10" s="2">
        <f t="shared" si="2"/>
        <v>0</v>
      </c>
      <c r="AB10" s="1"/>
    </row>
    <row r="11" spans="1:28" x14ac:dyDescent="0.3">
      <c r="A11" s="3">
        <v>48</v>
      </c>
      <c r="B11" s="4" t="s">
        <v>213</v>
      </c>
      <c r="C11" s="14">
        <v>0</v>
      </c>
      <c r="D11" s="14">
        <v>10</v>
      </c>
      <c r="E11" s="14">
        <v>0</v>
      </c>
      <c r="F11" s="14">
        <v>0</v>
      </c>
      <c r="G11" s="13">
        <v>0</v>
      </c>
      <c r="H11" s="14">
        <v>0</v>
      </c>
      <c r="I11" s="14">
        <v>10</v>
      </c>
      <c r="J11" s="14">
        <v>0</v>
      </c>
      <c r="K11" s="14">
        <v>0</v>
      </c>
      <c r="L11" s="13">
        <v>0</v>
      </c>
      <c r="M11" s="14">
        <v>0</v>
      </c>
      <c r="N11" s="14">
        <v>10</v>
      </c>
      <c r="O11" s="14">
        <v>0</v>
      </c>
      <c r="P11" s="14">
        <v>0</v>
      </c>
      <c r="Q11" s="13">
        <v>0</v>
      </c>
      <c r="R11" s="14">
        <v>0</v>
      </c>
      <c r="S11" s="14">
        <v>10</v>
      </c>
      <c r="T11" s="14">
        <v>0</v>
      </c>
      <c r="U11" s="14">
        <v>0</v>
      </c>
      <c r="V11" s="13">
        <v>0</v>
      </c>
      <c r="W11" s="2">
        <f>(C11+H11+M11+R11)/4</f>
        <v>0</v>
      </c>
      <c r="X11" s="2">
        <f>(D11+I11+N11+S11)/4</f>
        <v>10</v>
      </c>
      <c r="Y11" s="2">
        <f t="shared" si="0"/>
        <v>0</v>
      </c>
      <c r="Z11" s="2">
        <f t="shared" si="1"/>
        <v>0</v>
      </c>
      <c r="AA11" s="2">
        <f t="shared" si="2"/>
        <v>0</v>
      </c>
      <c r="AB11" s="1"/>
    </row>
    <row r="12" spans="1:28" x14ac:dyDescent="0.3">
      <c r="A12" s="3">
        <v>50</v>
      </c>
      <c r="B12" s="4" t="s">
        <v>9</v>
      </c>
      <c r="C12" s="14">
        <v>29.75</v>
      </c>
      <c r="D12" s="14">
        <v>18.75</v>
      </c>
      <c r="E12" s="14">
        <v>12.5</v>
      </c>
      <c r="F12" s="14">
        <v>12.5</v>
      </c>
      <c r="G12" s="13">
        <v>20</v>
      </c>
      <c r="H12" s="14">
        <v>33.25</v>
      </c>
      <c r="I12" s="14">
        <v>18.75</v>
      </c>
      <c r="J12" s="14">
        <v>16.5</v>
      </c>
      <c r="K12" s="14">
        <v>16.5</v>
      </c>
      <c r="L12" s="13">
        <v>21</v>
      </c>
      <c r="M12" s="14">
        <v>29.75</v>
      </c>
      <c r="N12" s="14">
        <v>18.75</v>
      </c>
      <c r="O12" s="14">
        <v>12.5</v>
      </c>
      <c r="P12" s="14">
        <v>12.5</v>
      </c>
      <c r="Q12" s="13">
        <v>18</v>
      </c>
      <c r="R12" s="14">
        <v>32.25</v>
      </c>
      <c r="S12" s="14">
        <v>18.75</v>
      </c>
      <c r="T12" s="14">
        <v>16.5</v>
      </c>
      <c r="U12" s="14">
        <v>16.5</v>
      </c>
      <c r="V12" s="13">
        <v>21</v>
      </c>
      <c r="W12" s="2">
        <f>(C12+H12+M12+R12)/4</f>
        <v>31.25</v>
      </c>
      <c r="X12" s="2">
        <f>(D12+I12+N12+S12)/4</f>
        <v>18.75</v>
      </c>
      <c r="Y12" s="2">
        <f t="shared" si="0"/>
        <v>14.5</v>
      </c>
      <c r="Z12" s="2">
        <f t="shared" si="1"/>
        <v>14.5</v>
      </c>
      <c r="AA12" s="2">
        <f t="shared" si="2"/>
        <v>20</v>
      </c>
      <c r="AB12" s="1"/>
    </row>
    <row r="13" spans="1:28" x14ac:dyDescent="0.3">
      <c r="A13" s="3">
        <v>59</v>
      </c>
      <c r="B13" s="4" t="s">
        <v>10</v>
      </c>
      <c r="C13" s="14">
        <v>0</v>
      </c>
      <c r="D13" s="14">
        <v>6</v>
      </c>
      <c r="E13" s="14">
        <v>0</v>
      </c>
      <c r="F13" s="14">
        <v>0</v>
      </c>
      <c r="G13" s="13">
        <v>0</v>
      </c>
      <c r="H13" s="14">
        <v>0</v>
      </c>
      <c r="I13" s="14">
        <v>1</v>
      </c>
      <c r="J13" s="14">
        <v>0</v>
      </c>
      <c r="K13" s="14">
        <v>0</v>
      </c>
      <c r="L13" s="13">
        <v>0</v>
      </c>
      <c r="M13" s="14">
        <v>0</v>
      </c>
      <c r="N13" s="14">
        <v>6</v>
      </c>
      <c r="O13" s="14">
        <v>0</v>
      </c>
      <c r="P13" s="14">
        <v>0</v>
      </c>
      <c r="Q13" s="13">
        <v>0</v>
      </c>
      <c r="R13" s="14">
        <v>0</v>
      </c>
      <c r="S13" s="14">
        <v>1</v>
      </c>
      <c r="T13" s="14">
        <v>0</v>
      </c>
      <c r="U13" s="14">
        <v>0</v>
      </c>
      <c r="V13" s="13">
        <v>0</v>
      </c>
      <c r="W13" s="2">
        <f>(C13+H13+M13+R13)/4</f>
        <v>0</v>
      </c>
      <c r="X13" s="2">
        <f>(D13+I13+N13+S13)/4</f>
        <v>3.5</v>
      </c>
      <c r="Y13" s="2">
        <f t="shared" si="0"/>
        <v>0</v>
      </c>
      <c r="Z13" s="2">
        <f t="shared" si="1"/>
        <v>0</v>
      </c>
      <c r="AA13" s="2">
        <f t="shared" si="2"/>
        <v>0</v>
      </c>
      <c r="AB13" s="1"/>
    </row>
    <row r="14" spans="1:28" x14ac:dyDescent="0.3">
      <c r="A14" s="3">
        <v>70</v>
      </c>
      <c r="B14" s="4" t="s">
        <v>11</v>
      </c>
      <c r="C14" s="14">
        <v>4</v>
      </c>
      <c r="D14" s="14">
        <v>3.75</v>
      </c>
      <c r="E14" s="14">
        <v>1</v>
      </c>
      <c r="F14" s="14">
        <v>1</v>
      </c>
      <c r="G14" s="13">
        <v>10.5</v>
      </c>
      <c r="H14" s="14">
        <v>3</v>
      </c>
      <c r="I14" s="14">
        <v>7.75</v>
      </c>
      <c r="J14" s="14">
        <v>2</v>
      </c>
      <c r="K14" s="14">
        <v>1</v>
      </c>
      <c r="L14" s="13">
        <v>11.5</v>
      </c>
      <c r="M14" s="14">
        <v>3</v>
      </c>
      <c r="N14" s="14">
        <v>3.75</v>
      </c>
      <c r="O14" s="14">
        <v>1</v>
      </c>
      <c r="P14" s="14">
        <v>1</v>
      </c>
      <c r="Q14" s="13">
        <v>10.5</v>
      </c>
      <c r="R14" s="14">
        <v>3</v>
      </c>
      <c r="S14" s="14">
        <v>3.75</v>
      </c>
      <c r="T14" s="14">
        <v>1</v>
      </c>
      <c r="U14" s="14">
        <v>1</v>
      </c>
      <c r="V14" s="13">
        <v>10.5</v>
      </c>
      <c r="W14" s="2">
        <f>(C14+H14+M14+R14)/4</f>
        <v>3.25</v>
      </c>
      <c r="X14" s="2">
        <f>(D14+I14+N14+S14)/4</f>
        <v>4.75</v>
      </c>
      <c r="Y14" s="2">
        <f t="shared" si="0"/>
        <v>1.25</v>
      </c>
      <c r="Z14" s="2">
        <f t="shared" si="1"/>
        <v>1</v>
      </c>
      <c r="AA14" s="2">
        <f t="shared" si="2"/>
        <v>10.75</v>
      </c>
      <c r="AB14" s="1"/>
    </row>
    <row r="15" spans="1:28" x14ac:dyDescent="0.3">
      <c r="A15" s="3">
        <v>115</v>
      </c>
      <c r="B15" s="4" t="s">
        <v>12</v>
      </c>
      <c r="C15" s="14">
        <v>0</v>
      </c>
      <c r="D15" s="14">
        <v>0</v>
      </c>
      <c r="E15" s="14">
        <v>0</v>
      </c>
      <c r="F15" s="14">
        <v>0</v>
      </c>
      <c r="G15" s="13">
        <v>0</v>
      </c>
      <c r="H15" s="14">
        <v>0</v>
      </c>
      <c r="I15" s="14">
        <v>0</v>
      </c>
      <c r="J15" s="14">
        <v>0</v>
      </c>
      <c r="K15" s="14">
        <v>0</v>
      </c>
      <c r="L15" s="13">
        <v>0</v>
      </c>
      <c r="M15" s="14">
        <v>0</v>
      </c>
      <c r="N15" s="14">
        <v>0</v>
      </c>
      <c r="O15" s="14">
        <v>0</v>
      </c>
      <c r="P15" s="14">
        <v>0</v>
      </c>
      <c r="Q15" s="13">
        <v>0</v>
      </c>
      <c r="R15" s="14">
        <v>0</v>
      </c>
      <c r="S15" s="14">
        <v>0</v>
      </c>
      <c r="T15" s="14">
        <v>0</v>
      </c>
      <c r="U15" s="14">
        <v>0</v>
      </c>
      <c r="V15" s="13">
        <v>0</v>
      </c>
      <c r="W15" s="2">
        <f>(C15+H15+M15+R15)/4</f>
        <v>0</v>
      </c>
      <c r="X15" s="2">
        <f>(D15+I15+N15+S15)/4</f>
        <v>0</v>
      </c>
      <c r="Y15" s="2">
        <f t="shared" si="0"/>
        <v>0</v>
      </c>
      <c r="Z15" s="2">
        <f t="shared" si="1"/>
        <v>0</v>
      </c>
      <c r="AA15" s="2">
        <f t="shared" si="2"/>
        <v>0</v>
      </c>
      <c r="AB15" s="1"/>
    </row>
    <row r="16" spans="1:28" x14ac:dyDescent="0.3">
      <c r="A16" s="3">
        <v>116</v>
      </c>
      <c r="B16" s="4" t="s">
        <v>13</v>
      </c>
      <c r="C16" s="14">
        <v>0</v>
      </c>
      <c r="D16" s="14">
        <v>0</v>
      </c>
      <c r="E16" s="14">
        <v>0</v>
      </c>
      <c r="F16" s="14">
        <v>0</v>
      </c>
      <c r="G16" s="13">
        <v>0</v>
      </c>
      <c r="H16" s="14">
        <v>0</v>
      </c>
      <c r="I16" s="14">
        <v>0</v>
      </c>
      <c r="J16" s="14">
        <v>0</v>
      </c>
      <c r="K16" s="14">
        <v>0</v>
      </c>
      <c r="L16" s="13">
        <v>0</v>
      </c>
      <c r="M16" s="14">
        <v>0</v>
      </c>
      <c r="N16" s="14">
        <v>0</v>
      </c>
      <c r="O16" s="14">
        <v>0</v>
      </c>
      <c r="P16" s="14">
        <v>0</v>
      </c>
      <c r="Q16" s="13">
        <v>0</v>
      </c>
      <c r="R16" s="14">
        <v>0</v>
      </c>
      <c r="S16" s="14">
        <v>0</v>
      </c>
      <c r="T16" s="14">
        <v>0</v>
      </c>
      <c r="U16" s="14">
        <v>0</v>
      </c>
      <c r="V16" s="13">
        <v>0</v>
      </c>
      <c r="W16" s="2">
        <f>(C16+H16+M16+R16)/4</f>
        <v>0</v>
      </c>
      <c r="X16" s="2">
        <f>(D16+I16+N16+S16)/4</f>
        <v>0</v>
      </c>
      <c r="Y16" s="2">
        <f t="shared" si="0"/>
        <v>0</v>
      </c>
      <c r="Z16" s="2">
        <f t="shared" si="1"/>
        <v>0</v>
      </c>
      <c r="AA16" s="2">
        <f t="shared" si="2"/>
        <v>0</v>
      </c>
      <c r="AB16" s="1"/>
    </row>
    <row r="17" spans="1:28" x14ac:dyDescent="0.3">
      <c r="A17" s="3">
        <v>126</v>
      </c>
      <c r="B17" s="4" t="s">
        <v>14</v>
      </c>
      <c r="C17" s="14">
        <v>0</v>
      </c>
      <c r="D17" s="14">
        <v>0</v>
      </c>
      <c r="E17" s="14">
        <v>0</v>
      </c>
      <c r="F17" s="14">
        <v>0</v>
      </c>
      <c r="G17" s="13">
        <v>0</v>
      </c>
      <c r="H17" s="14">
        <v>0</v>
      </c>
      <c r="I17" s="14">
        <v>0</v>
      </c>
      <c r="J17" s="14">
        <v>0</v>
      </c>
      <c r="K17" s="14">
        <v>0</v>
      </c>
      <c r="L17" s="13">
        <v>0</v>
      </c>
      <c r="M17" s="14">
        <v>0</v>
      </c>
      <c r="N17" s="14">
        <v>0</v>
      </c>
      <c r="O17" s="14">
        <v>0</v>
      </c>
      <c r="P17" s="14">
        <v>0</v>
      </c>
      <c r="Q17" s="13">
        <v>0</v>
      </c>
      <c r="R17" s="14">
        <v>0</v>
      </c>
      <c r="S17" s="14">
        <v>0</v>
      </c>
      <c r="T17" s="14">
        <v>0</v>
      </c>
      <c r="U17" s="14">
        <v>0</v>
      </c>
      <c r="V17" s="13">
        <v>0</v>
      </c>
      <c r="W17" s="2">
        <f>(C17+H17+M17+R17)/4</f>
        <v>0</v>
      </c>
      <c r="X17" s="2">
        <f>(D17+I17+N17+S17)/4</f>
        <v>0</v>
      </c>
      <c r="Y17" s="2">
        <f t="shared" si="0"/>
        <v>0</v>
      </c>
      <c r="Z17" s="2">
        <f t="shared" si="1"/>
        <v>0</v>
      </c>
      <c r="AA17" s="2">
        <f t="shared" si="2"/>
        <v>0</v>
      </c>
      <c r="AB17" s="1"/>
    </row>
    <row r="18" spans="1:28" x14ac:dyDescent="0.3">
      <c r="A18" s="3">
        <v>150</v>
      </c>
      <c r="B18" s="4" t="s">
        <v>15</v>
      </c>
      <c r="C18" s="14">
        <v>0</v>
      </c>
      <c r="D18" s="14">
        <v>0</v>
      </c>
      <c r="E18" s="14">
        <v>0</v>
      </c>
      <c r="F18" s="14">
        <v>0</v>
      </c>
      <c r="G18" s="13">
        <v>0</v>
      </c>
      <c r="H18" s="14">
        <v>0</v>
      </c>
      <c r="I18" s="14">
        <v>0</v>
      </c>
      <c r="J18" s="14">
        <v>0</v>
      </c>
      <c r="K18" s="14">
        <v>0</v>
      </c>
      <c r="L18" s="13">
        <v>0</v>
      </c>
      <c r="M18" s="14">
        <v>0</v>
      </c>
      <c r="N18" s="14">
        <v>0</v>
      </c>
      <c r="O18" s="14">
        <v>0</v>
      </c>
      <c r="P18" s="14">
        <v>0</v>
      </c>
      <c r="Q18" s="13">
        <v>0</v>
      </c>
      <c r="R18" s="14">
        <v>0</v>
      </c>
      <c r="S18" s="14">
        <v>0</v>
      </c>
      <c r="T18" s="14">
        <v>0</v>
      </c>
      <c r="U18" s="14">
        <v>0</v>
      </c>
      <c r="V18" s="13">
        <v>0</v>
      </c>
      <c r="W18" s="2">
        <f>(C18+H18+M18+R18)/4</f>
        <v>0</v>
      </c>
      <c r="X18" s="2">
        <f>(D18+I18+N18+S18)/4</f>
        <v>0</v>
      </c>
      <c r="Y18" s="2">
        <f t="shared" si="0"/>
        <v>0</v>
      </c>
      <c r="Z18" s="2">
        <f t="shared" si="1"/>
        <v>0</v>
      </c>
      <c r="AA18" s="2">
        <f t="shared" si="2"/>
        <v>0</v>
      </c>
      <c r="AB18" s="1"/>
    </row>
    <row r="19" spans="1:28" x14ac:dyDescent="0.3">
      <c r="A19" s="3">
        <v>159</v>
      </c>
      <c r="B19" s="4" t="s">
        <v>16</v>
      </c>
      <c r="C19" s="14">
        <v>0</v>
      </c>
      <c r="D19" s="14">
        <v>0</v>
      </c>
      <c r="E19" s="14">
        <v>0</v>
      </c>
      <c r="F19" s="14">
        <v>0</v>
      </c>
      <c r="G19" s="13">
        <v>0</v>
      </c>
      <c r="H19" s="14">
        <v>0</v>
      </c>
      <c r="I19" s="14">
        <v>0</v>
      </c>
      <c r="J19" s="14">
        <v>0</v>
      </c>
      <c r="K19" s="14">
        <v>0</v>
      </c>
      <c r="L19" s="13">
        <v>0</v>
      </c>
      <c r="M19" s="14">
        <v>0</v>
      </c>
      <c r="N19" s="14">
        <v>0</v>
      </c>
      <c r="O19" s="14">
        <v>0</v>
      </c>
      <c r="P19" s="14">
        <v>0</v>
      </c>
      <c r="Q19" s="13">
        <v>0</v>
      </c>
      <c r="R19" s="14">
        <v>0</v>
      </c>
      <c r="S19" s="14">
        <v>0</v>
      </c>
      <c r="T19" s="14">
        <v>0</v>
      </c>
      <c r="U19" s="14">
        <v>0</v>
      </c>
      <c r="V19" s="13">
        <v>0</v>
      </c>
      <c r="W19" s="2">
        <f>(C19+H19+M19+R19)/4</f>
        <v>0</v>
      </c>
      <c r="X19" s="2">
        <f>(D19+I19+N19+S19)/4</f>
        <v>0</v>
      </c>
      <c r="Y19" s="2">
        <f t="shared" si="0"/>
        <v>0</v>
      </c>
      <c r="Z19" s="2">
        <f t="shared" si="1"/>
        <v>0</v>
      </c>
      <c r="AA19" s="2">
        <f t="shared" si="2"/>
        <v>0</v>
      </c>
      <c r="AB19" s="1"/>
    </row>
    <row r="20" spans="1:28" x14ac:dyDescent="0.3">
      <c r="A20" s="3">
        <v>163</v>
      </c>
      <c r="B20" s="4" t="s">
        <v>17</v>
      </c>
      <c r="C20" s="14">
        <v>0</v>
      </c>
      <c r="D20" s="14">
        <v>0</v>
      </c>
      <c r="E20" s="14">
        <v>0</v>
      </c>
      <c r="F20" s="14">
        <v>0</v>
      </c>
      <c r="G20" s="13">
        <v>0</v>
      </c>
      <c r="H20" s="14">
        <v>0</v>
      </c>
      <c r="I20" s="14">
        <v>0</v>
      </c>
      <c r="J20" s="14">
        <v>0</v>
      </c>
      <c r="K20" s="14">
        <v>0</v>
      </c>
      <c r="L20" s="13">
        <v>0</v>
      </c>
      <c r="M20" s="14">
        <v>0</v>
      </c>
      <c r="N20" s="14">
        <v>0</v>
      </c>
      <c r="O20" s="14">
        <v>0</v>
      </c>
      <c r="P20" s="14">
        <v>0</v>
      </c>
      <c r="Q20" s="13">
        <v>0</v>
      </c>
      <c r="R20" s="14">
        <v>0</v>
      </c>
      <c r="S20" s="14">
        <v>0</v>
      </c>
      <c r="T20" s="14">
        <v>0</v>
      </c>
      <c r="U20" s="14">
        <v>0</v>
      </c>
      <c r="V20" s="13">
        <v>0</v>
      </c>
      <c r="W20" s="2">
        <f>(C20+H20+M20+R20)/4</f>
        <v>0</v>
      </c>
      <c r="X20" s="2">
        <f>(D20+I20+N20+S20)/4</f>
        <v>0</v>
      </c>
      <c r="Y20" s="2">
        <f t="shared" si="0"/>
        <v>0</v>
      </c>
      <c r="Z20" s="2">
        <f t="shared" si="1"/>
        <v>0</v>
      </c>
      <c r="AA20" s="2">
        <f t="shared" si="2"/>
        <v>0</v>
      </c>
      <c r="AB20" s="1"/>
    </row>
    <row r="21" spans="1:28" x14ac:dyDescent="0.3">
      <c r="A21" s="3">
        <v>173</v>
      </c>
      <c r="B21" s="4" t="s">
        <v>18</v>
      </c>
      <c r="C21" s="14">
        <v>0</v>
      </c>
      <c r="D21" s="14">
        <v>0</v>
      </c>
      <c r="E21" s="14">
        <v>0</v>
      </c>
      <c r="F21" s="14">
        <v>0</v>
      </c>
      <c r="G21" s="13">
        <v>0</v>
      </c>
      <c r="H21" s="14">
        <v>0</v>
      </c>
      <c r="I21" s="14">
        <v>0</v>
      </c>
      <c r="J21" s="14">
        <v>0</v>
      </c>
      <c r="K21" s="14">
        <v>0</v>
      </c>
      <c r="L21" s="13">
        <v>0</v>
      </c>
      <c r="M21" s="14">
        <v>0</v>
      </c>
      <c r="N21" s="14">
        <v>0</v>
      </c>
      <c r="O21" s="14">
        <v>0</v>
      </c>
      <c r="P21" s="14">
        <v>0</v>
      </c>
      <c r="Q21" s="13">
        <v>0</v>
      </c>
      <c r="R21" s="14">
        <v>0</v>
      </c>
      <c r="S21" s="14">
        <v>0</v>
      </c>
      <c r="T21" s="14">
        <v>0</v>
      </c>
      <c r="U21" s="14">
        <v>0</v>
      </c>
      <c r="V21" s="13">
        <v>0</v>
      </c>
      <c r="W21" s="2">
        <f>(C21+H21+M21+R21)/4</f>
        <v>0</v>
      </c>
      <c r="X21" s="2">
        <f>(D21+I21+N21+S21)/4</f>
        <v>0</v>
      </c>
      <c r="Y21" s="2">
        <f t="shared" si="0"/>
        <v>0</v>
      </c>
      <c r="Z21" s="2">
        <f t="shared" si="1"/>
        <v>0</v>
      </c>
      <c r="AA21" s="2">
        <f t="shared" si="2"/>
        <v>0</v>
      </c>
      <c r="AB21" s="1"/>
    </row>
    <row r="22" spans="1:28" x14ac:dyDescent="0.3">
      <c r="A22" s="3">
        <v>202</v>
      </c>
      <c r="B22" s="4" t="s">
        <v>19</v>
      </c>
      <c r="C22" s="14">
        <v>0</v>
      </c>
      <c r="D22" s="14">
        <v>0</v>
      </c>
      <c r="E22" s="14">
        <v>0</v>
      </c>
      <c r="F22" s="14">
        <v>0</v>
      </c>
      <c r="G22" s="13">
        <v>0</v>
      </c>
      <c r="H22" s="14">
        <v>0</v>
      </c>
      <c r="I22" s="14">
        <v>0</v>
      </c>
      <c r="J22" s="14">
        <v>0</v>
      </c>
      <c r="K22" s="14">
        <v>0</v>
      </c>
      <c r="L22" s="13">
        <v>0</v>
      </c>
      <c r="M22" s="14">
        <v>0</v>
      </c>
      <c r="N22" s="14">
        <v>0</v>
      </c>
      <c r="O22" s="14">
        <v>0</v>
      </c>
      <c r="P22" s="14">
        <v>0</v>
      </c>
      <c r="Q22" s="13">
        <v>0</v>
      </c>
      <c r="R22" s="14">
        <v>0</v>
      </c>
      <c r="S22" s="14">
        <v>0</v>
      </c>
      <c r="T22" s="14">
        <v>0</v>
      </c>
      <c r="U22" s="14">
        <v>0</v>
      </c>
      <c r="V22" s="13">
        <v>0</v>
      </c>
      <c r="W22" s="2">
        <f>(C22+H22+M22+R22)/4</f>
        <v>0</v>
      </c>
      <c r="X22" s="2">
        <f>(D22+I22+N22+S22)/4</f>
        <v>0</v>
      </c>
      <c r="Y22" s="2">
        <f t="shared" si="0"/>
        <v>0</v>
      </c>
      <c r="Z22" s="2">
        <f t="shared" si="1"/>
        <v>0</v>
      </c>
      <c r="AA22" s="2">
        <f t="shared" si="2"/>
        <v>0</v>
      </c>
      <c r="AB22" s="1"/>
    </row>
    <row r="23" spans="1:28" x14ac:dyDescent="0.3">
      <c r="A23" s="3">
        <v>203</v>
      </c>
      <c r="B23" s="4" t="s">
        <v>20</v>
      </c>
      <c r="C23" s="14">
        <v>0</v>
      </c>
      <c r="D23" s="14">
        <v>0</v>
      </c>
      <c r="E23" s="14">
        <v>0</v>
      </c>
      <c r="F23" s="14">
        <v>0</v>
      </c>
      <c r="G23" s="13">
        <v>0</v>
      </c>
      <c r="H23" s="14">
        <v>0</v>
      </c>
      <c r="I23" s="14">
        <v>0</v>
      </c>
      <c r="J23" s="14">
        <v>0</v>
      </c>
      <c r="K23" s="14">
        <v>0</v>
      </c>
      <c r="L23" s="13">
        <v>0</v>
      </c>
      <c r="M23" s="14">
        <v>0</v>
      </c>
      <c r="N23" s="14">
        <v>0</v>
      </c>
      <c r="O23" s="14">
        <v>0</v>
      </c>
      <c r="P23" s="14">
        <v>0</v>
      </c>
      <c r="Q23" s="13">
        <v>0</v>
      </c>
      <c r="R23" s="14">
        <v>0</v>
      </c>
      <c r="S23" s="14">
        <v>0</v>
      </c>
      <c r="T23" s="14">
        <v>0</v>
      </c>
      <c r="U23" s="14">
        <v>0</v>
      </c>
      <c r="V23" s="13">
        <v>0</v>
      </c>
      <c r="W23" s="2">
        <f>(C23+H23+M23+R23)/4</f>
        <v>0</v>
      </c>
      <c r="X23" s="2">
        <f>(D23+I23+N23+S23)/4</f>
        <v>0</v>
      </c>
      <c r="Y23" s="2">
        <f t="shared" si="0"/>
        <v>0</v>
      </c>
      <c r="Z23" s="2">
        <f t="shared" si="1"/>
        <v>0</v>
      </c>
      <c r="AA23" s="2">
        <f t="shared" si="2"/>
        <v>0</v>
      </c>
      <c r="AB23" s="1"/>
    </row>
    <row r="24" spans="1:28" x14ac:dyDescent="0.3">
      <c r="A24" s="3">
        <v>208</v>
      </c>
      <c r="B24" s="4" t="s">
        <v>21</v>
      </c>
      <c r="C24" s="14">
        <v>0</v>
      </c>
      <c r="D24" s="14">
        <v>0</v>
      </c>
      <c r="E24" s="14">
        <v>0</v>
      </c>
      <c r="F24" s="14">
        <v>0</v>
      </c>
      <c r="G24" s="13">
        <v>0</v>
      </c>
      <c r="H24" s="14">
        <v>0</v>
      </c>
      <c r="I24" s="14">
        <v>0</v>
      </c>
      <c r="J24" s="14">
        <v>0</v>
      </c>
      <c r="K24" s="14">
        <v>0</v>
      </c>
      <c r="L24" s="13">
        <v>0</v>
      </c>
      <c r="M24" s="14">
        <v>0</v>
      </c>
      <c r="N24" s="14">
        <v>0</v>
      </c>
      <c r="O24" s="14">
        <v>0</v>
      </c>
      <c r="P24" s="14">
        <v>0</v>
      </c>
      <c r="Q24" s="13">
        <v>0</v>
      </c>
      <c r="R24" s="14">
        <v>0</v>
      </c>
      <c r="S24" s="14">
        <v>0</v>
      </c>
      <c r="T24" s="14">
        <v>0</v>
      </c>
      <c r="U24" s="14">
        <v>0</v>
      </c>
      <c r="V24" s="13">
        <v>0</v>
      </c>
      <c r="W24" s="2">
        <f>(C24+H24+M24+R24)/4</f>
        <v>0</v>
      </c>
      <c r="X24" s="2">
        <f>(D24+I24+N24+S24)/4</f>
        <v>0</v>
      </c>
      <c r="Y24" s="2">
        <f t="shared" si="0"/>
        <v>0</v>
      </c>
      <c r="Z24" s="2">
        <f t="shared" si="1"/>
        <v>0</v>
      </c>
      <c r="AA24" s="2">
        <f t="shared" si="2"/>
        <v>0</v>
      </c>
      <c r="AB24" s="1"/>
    </row>
    <row r="25" spans="1:28" x14ac:dyDescent="0.3">
      <c r="A25" s="3">
        <v>218</v>
      </c>
      <c r="B25" s="4" t="s">
        <v>22</v>
      </c>
      <c r="C25" s="14">
        <v>0</v>
      </c>
      <c r="D25" s="14">
        <v>0</v>
      </c>
      <c r="E25" s="14">
        <v>0</v>
      </c>
      <c r="F25" s="14">
        <v>0</v>
      </c>
      <c r="G25" s="13">
        <v>0</v>
      </c>
      <c r="H25" s="14">
        <v>0</v>
      </c>
      <c r="I25" s="14">
        <v>0</v>
      </c>
      <c r="J25" s="14">
        <v>0</v>
      </c>
      <c r="K25" s="14">
        <v>0</v>
      </c>
      <c r="L25" s="13">
        <v>0</v>
      </c>
      <c r="M25" s="14">
        <v>0</v>
      </c>
      <c r="N25" s="14">
        <v>0</v>
      </c>
      <c r="O25" s="14">
        <v>0</v>
      </c>
      <c r="P25" s="14">
        <v>0</v>
      </c>
      <c r="Q25" s="13">
        <v>0</v>
      </c>
      <c r="R25" s="14">
        <v>0</v>
      </c>
      <c r="S25" s="14">
        <v>0</v>
      </c>
      <c r="T25" s="14">
        <v>0</v>
      </c>
      <c r="U25" s="14">
        <v>0</v>
      </c>
      <c r="V25" s="13">
        <v>0</v>
      </c>
      <c r="W25" s="2">
        <f>(C25+H25+M25+R25)/4</f>
        <v>0</v>
      </c>
      <c r="X25" s="2">
        <f>(D25+I25+N25+S25)/4</f>
        <v>0</v>
      </c>
      <c r="Y25" s="2">
        <f t="shared" si="0"/>
        <v>0</v>
      </c>
      <c r="Z25" s="2">
        <f t="shared" si="1"/>
        <v>0</v>
      </c>
      <c r="AA25" s="2">
        <f t="shared" si="2"/>
        <v>0</v>
      </c>
      <c r="AB25" s="1"/>
    </row>
    <row r="26" spans="1:28" x14ac:dyDescent="0.3">
      <c r="A26" s="3">
        <v>225</v>
      </c>
      <c r="B26" s="4" t="s">
        <v>23</v>
      </c>
      <c r="C26" s="14">
        <v>0</v>
      </c>
      <c r="D26" s="14">
        <v>0</v>
      </c>
      <c r="E26" s="14">
        <v>0</v>
      </c>
      <c r="F26" s="14">
        <v>0</v>
      </c>
      <c r="G26" s="13">
        <v>0</v>
      </c>
      <c r="H26" s="14">
        <v>0</v>
      </c>
      <c r="I26" s="14">
        <v>0</v>
      </c>
      <c r="J26" s="14">
        <v>0</v>
      </c>
      <c r="K26" s="14">
        <v>0</v>
      </c>
      <c r="L26" s="13">
        <v>0</v>
      </c>
      <c r="M26" s="14">
        <v>0</v>
      </c>
      <c r="N26" s="14">
        <v>0</v>
      </c>
      <c r="O26" s="14">
        <v>0</v>
      </c>
      <c r="P26" s="14">
        <v>0</v>
      </c>
      <c r="Q26" s="13">
        <v>0</v>
      </c>
      <c r="R26" s="14">
        <v>0</v>
      </c>
      <c r="S26" s="14">
        <v>0</v>
      </c>
      <c r="T26" s="14">
        <v>0</v>
      </c>
      <c r="U26" s="14">
        <v>0</v>
      </c>
      <c r="V26" s="13">
        <v>0</v>
      </c>
      <c r="W26" s="2">
        <f>(C26+H26+M26+R26)/4</f>
        <v>0</v>
      </c>
      <c r="X26" s="2">
        <f>(D26+I26+N26+S26)/4</f>
        <v>0</v>
      </c>
      <c r="Y26" s="2">
        <f t="shared" si="0"/>
        <v>0</v>
      </c>
      <c r="Z26" s="2">
        <f t="shared" si="1"/>
        <v>0</v>
      </c>
      <c r="AA26" s="2">
        <f t="shared" si="2"/>
        <v>0</v>
      </c>
      <c r="AB26" s="1"/>
    </row>
    <row r="27" spans="1:28" x14ac:dyDescent="0.3">
      <c r="A27" s="3">
        <v>230</v>
      </c>
      <c r="B27" s="4" t="s">
        <v>24</v>
      </c>
      <c r="C27" s="14">
        <v>0</v>
      </c>
      <c r="D27" s="14">
        <v>0</v>
      </c>
      <c r="E27" s="14">
        <v>0</v>
      </c>
      <c r="F27" s="14">
        <v>0</v>
      </c>
      <c r="G27" s="13">
        <v>0</v>
      </c>
      <c r="H27" s="14">
        <v>0</v>
      </c>
      <c r="I27" s="14">
        <v>0</v>
      </c>
      <c r="J27" s="14">
        <v>0</v>
      </c>
      <c r="K27" s="14">
        <v>0</v>
      </c>
      <c r="L27" s="13">
        <v>0</v>
      </c>
      <c r="M27" s="14">
        <v>0</v>
      </c>
      <c r="N27" s="14">
        <v>0</v>
      </c>
      <c r="O27" s="14">
        <v>0</v>
      </c>
      <c r="P27" s="14">
        <v>0</v>
      </c>
      <c r="Q27" s="13">
        <v>0</v>
      </c>
      <c r="R27" s="14">
        <v>0</v>
      </c>
      <c r="S27" s="14">
        <v>0</v>
      </c>
      <c r="T27" s="14">
        <v>0</v>
      </c>
      <c r="U27" s="14">
        <v>0</v>
      </c>
      <c r="V27" s="13">
        <v>0</v>
      </c>
      <c r="W27" s="2">
        <f>(C27+H27+M27+R27)/4</f>
        <v>0</v>
      </c>
      <c r="X27" s="2">
        <f>(D27+I27+N27+S27)/4</f>
        <v>0</v>
      </c>
      <c r="Y27" s="2">
        <f t="shared" si="0"/>
        <v>0</v>
      </c>
      <c r="Z27" s="2">
        <f t="shared" si="1"/>
        <v>0</v>
      </c>
      <c r="AA27" s="2">
        <f t="shared" si="2"/>
        <v>0</v>
      </c>
      <c r="AB27" s="1"/>
    </row>
    <row r="28" spans="1:28" x14ac:dyDescent="0.3">
      <c r="A28" s="3">
        <v>286</v>
      </c>
      <c r="B28" s="4" t="s">
        <v>25</v>
      </c>
      <c r="C28" s="14">
        <v>0</v>
      </c>
      <c r="D28" s="14">
        <v>0</v>
      </c>
      <c r="E28" s="14">
        <v>0</v>
      </c>
      <c r="F28" s="14">
        <v>0</v>
      </c>
      <c r="G28" s="13">
        <v>0</v>
      </c>
      <c r="H28" s="14">
        <v>0</v>
      </c>
      <c r="I28" s="14">
        <v>0</v>
      </c>
      <c r="J28" s="14">
        <v>0</v>
      </c>
      <c r="K28" s="14">
        <v>0</v>
      </c>
      <c r="L28" s="13">
        <v>0</v>
      </c>
      <c r="M28" s="14">
        <v>0</v>
      </c>
      <c r="N28" s="14">
        <v>0</v>
      </c>
      <c r="O28" s="14">
        <v>0</v>
      </c>
      <c r="P28" s="14">
        <v>0</v>
      </c>
      <c r="Q28" s="13">
        <v>0</v>
      </c>
      <c r="R28" s="14">
        <v>0</v>
      </c>
      <c r="S28" s="14">
        <v>0</v>
      </c>
      <c r="T28" s="14">
        <v>0</v>
      </c>
      <c r="U28" s="14">
        <v>0</v>
      </c>
      <c r="V28" s="13">
        <v>0</v>
      </c>
      <c r="W28" s="2">
        <f>(C28+H28+M28+R28)/4</f>
        <v>0</v>
      </c>
      <c r="X28" s="2">
        <f>(D28+I28+N28+S28)/4</f>
        <v>0</v>
      </c>
      <c r="Y28" s="2">
        <f t="shared" si="0"/>
        <v>0</v>
      </c>
      <c r="Z28" s="2">
        <f t="shared" si="1"/>
        <v>0</v>
      </c>
      <c r="AA28" s="2">
        <f t="shared" si="2"/>
        <v>0</v>
      </c>
      <c r="AB28" s="1"/>
    </row>
    <row r="29" spans="1:28" x14ac:dyDescent="0.3">
      <c r="A29" s="3">
        <v>298</v>
      </c>
      <c r="B29" s="4" t="s">
        <v>26</v>
      </c>
      <c r="C29" s="14">
        <v>0</v>
      </c>
      <c r="D29" s="14">
        <v>0</v>
      </c>
      <c r="E29" s="14">
        <v>0</v>
      </c>
      <c r="F29" s="14">
        <v>0</v>
      </c>
      <c r="G29" s="13">
        <v>0</v>
      </c>
      <c r="H29" s="14">
        <v>0</v>
      </c>
      <c r="I29" s="14">
        <v>0</v>
      </c>
      <c r="J29" s="14">
        <v>0</v>
      </c>
      <c r="K29" s="14">
        <v>0</v>
      </c>
      <c r="L29" s="13">
        <v>0</v>
      </c>
      <c r="M29" s="14">
        <v>0</v>
      </c>
      <c r="N29" s="14">
        <v>0</v>
      </c>
      <c r="O29" s="14">
        <v>0</v>
      </c>
      <c r="P29" s="14">
        <v>0</v>
      </c>
      <c r="Q29" s="13">
        <v>0</v>
      </c>
      <c r="R29" s="14">
        <v>0</v>
      </c>
      <c r="S29" s="14">
        <v>0</v>
      </c>
      <c r="T29" s="14">
        <v>0</v>
      </c>
      <c r="U29" s="14">
        <v>0</v>
      </c>
      <c r="V29" s="13">
        <v>0</v>
      </c>
      <c r="W29" s="2">
        <f>(C29+H29+M29+R29)/4</f>
        <v>0</v>
      </c>
      <c r="X29" s="2">
        <f>(D29+I29+N29+S29)/4</f>
        <v>0</v>
      </c>
      <c r="Y29" s="2">
        <f t="shared" si="0"/>
        <v>0</v>
      </c>
      <c r="Z29" s="2">
        <f t="shared" si="1"/>
        <v>0</v>
      </c>
      <c r="AA29" s="2">
        <f t="shared" si="2"/>
        <v>0</v>
      </c>
      <c r="AB29" s="1"/>
    </row>
    <row r="30" spans="1:28" x14ac:dyDescent="0.3">
      <c r="A30" s="3">
        <v>301</v>
      </c>
      <c r="B30" s="4" t="s">
        <v>27</v>
      </c>
      <c r="C30" s="14">
        <v>310.75</v>
      </c>
      <c r="D30" s="14">
        <v>279.25</v>
      </c>
      <c r="E30" s="14">
        <v>514</v>
      </c>
      <c r="F30" s="14">
        <v>674.25</v>
      </c>
      <c r="G30" s="13">
        <v>119.25</v>
      </c>
      <c r="H30" s="14">
        <v>400.75</v>
      </c>
      <c r="I30" s="14">
        <v>295.75</v>
      </c>
      <c r="J30" s="14">
        <v>676</v>
      </c>
      <c r="K30" s="14">
        <v>1004.25</v>
      </c>
      <c r="L30" s="13">
        <v>57.25</v>
      </c>
      <c r="M30" s="14">
        <v>310.75</v>
      </c>
      <c r="N30" s="14">
        <v>279.25</v>
      </c>
      <c r="O30" s="14">
        <v>514</v>
      </c>
      <c r="P30" s="14">
        <v>674.25</v>
      </c>
      <c r="Q30" s="13">
        <v>119.25</v>
      </c>
      <c r="R30" s="14">
        <v>400.75</v>
      </c>
      <c r="S30" s="14">
        <v>294.75</v>
      </c>
      <c r="T30" s="14">
        <v>676</v>
      </c>
      <c r="U30" s="14">
        <v>1004.25</v>
      </c>
      <c r="V30" s="13">
        <v>57.25</v>
      </c>
      <c r="W30" s="2">
        <f>(C30+H30+M30+R30)/4</f>
        <v>355.75</v>
      </c>
      <c r="X30" s="2">
        <f>(D30+I30+N30+S30)/4</f>
        <v>287.25</v>
      </c>
      <c r="Y30" s="2">
        <f t="shared" si="0"/>
        <v>595</v>
      </c>
      <c r="Z30" s="2">
        <f t="shared" si="1"/>
        <v>839.25</v>
      </c>
      <c r="AA30" s="2">
        <f t="shared" si="2"/>
        <v>88.25</v>
      </c>
      <c r="AB30" s="1"/>
    </row>
    <row r="31" spans="1:28" x14ac:dyDescent="0.3">
      <c r="A31" s="3">
        <v>306</v>
      </c>
      <c r="B31" s="4" t="s">
        <v>28</v>
      </c>
      <c r="C31" s="14">
        <v>20</v>
      </c>
      <c r="D31" s="14">
        <v>0</v>
      </c>
      <c r="E31" s="14">
        <v>17</v>
      </c>
      <c r="F31" s="14">
        <v>0</v>
      </c>
      <c r="G31" s="13">
        <v>0</v>
      </c>
      <c r="H31" s="14">
        <v>20</v>
      </c>
      <c r="I31" s="14">
        <v>0</v>
      </c>
      <c r="J31" s="14">
        <v>17</v>
      </c>
      <c r="K31" s="14">
        <v>35</v>
      </c>
      <c r="L31" s="13">
        <v>0</v>
      </c>
      <c r="M31" s="14">
        <v>21</v>
      </c>
      <c r="N31" s="14">
        <v>0</v>
      </c>
      <c r="O31" s="14">
        <v>17</v>
      </c>
      <c r="P31" s="14">
        <v>0</v>
      </c>
      <c r="Q31" s="13">
        <v>0</v>
      </c>
      <c r="R31" s="14">
        <v>20</v>
      </c>
      <c r="S31" s="14">
        <v>0</v>
      </c>
      <c r="T31" s="14">
        <v>17</v>
      </c>
      <c r="U31" s="14">
        <v>35</v>
      </c>
      <c r="V31" s="13">
        <v>0</v>
      </c>
      <c r="W31" s="2">
        <f>(C31+H31+M31+R31)/4</f>
        <v>20.25</v>
      </c>
      <c r="X31" s="2">
        <f>(D31+I31+N31+S31)/4</f>
        <v>0</v>
      </c>
      <c r="Y31" s="2">
        <f t="shared" si="0"/>
        <v>17</v>
      </c>
      <c r="Z31" s="2">
        <f t="shared" si="1"/>
        <v>17.5</v>
      </c>
      <c r="AA31" s="2">
        <f t="shared" si="2"/>
        <v>0</v>
      </c>
      <c r="AB31" s="1"/>
    </row>
    <row r="32" spans="1:28" x14ac:dyDescent="0.3">
      <c r="A32" s="3">
        <v>307</v>
      </c>
      <c r="B32" s="4" t="s">
        <v>29</v>
      </c>
      <c r="C32" s="14">
        <v>500</v>
      </c>
      <c r="D32" s="14">
        <v>166</v>
      </c>
      <c r="E32" s="14">
        <v>119</v>
      </c>
      <c r="F32" s="14">
        <v>218.25</v>
      </c>
      <c r="G32" s="13">
        <v>86</v>
      </c>
      <c r="H32" s="14">
        <v>572</v>
      </c>
      <c r="I32" s="14">
        <v>105</v>
      </c>
      <c r="J32" s="14">
        <v>136</v>
      </c>
      <c r="K32" s="14">
        <v>411.25</v>
      </c>
      <c r="L32" s="13">
        <v>175</v>
      </c>
      <c r="M32" s="14">
        <v>500</v>
      </c>
      <c r="N32" s="14">
        <v>166</v>
      </c>
      <c r="O32" s="14">
        <v>119</v>
      </c>
      <c r="P32" s="14">
        <v>218.25</v>
      </c>
      <c r="Q32" s="13">
        <v>70</v>
      </c>
      <c r="R32" s="14">
        <v>570</v>
      </c>
      <c r="S32" s="14">
        <v>105</v>
      </c>
      <c r="T32" s="14">
        <v>136</v>
      </c>
      <c r="U32" s="14">
        <v>411.25</v>
      </c>
      <c r="V32" s="13">
        <v>175</v>
      </c>
      <c r="W32" s="2">
        <f>(C32+H32+M32+R32)/4</f>
        <v>535.5</v>
      </c>
      <c r="X32" s="2">
        <f>(D32+I32+N32+S32)/4</f>
        <v>135.5</v>
      </c>
      <c r="Y32" s="2">
        <f t="shared" si="0"/>
        <v>127.5</v>
      </c>
      <c r="Z32" s="2">
        <f t="shared" si="1"/>
        <v>314.75</v>
      </c>
      <c r="AA32" s="2">
        <f t="shared" si="2"/>
        <v>126.5</v>
      </c>
      <c r="AB32" s="1"/>
    </row>
    <row r="33" spans="1:28" x14ac:dyDescent="0.3">
      <c r="A33" s="3">
        <v>330</v>
      </c>
      <c r="B33" s="4" t="s">
        <v>30</v>
      </c>
      <c r="C33" s="14">
        <v>0</v>
      </c>
      <c r="D33" s="14">
        <v>0</v>
      </c>
      <c r="E33" s="14">
        <v>0</v>
      </c>
      <c r="F33" s="14">
        <v>0</v>
      </c>
      <c r="G33" s="13">
        <v>23.25</v>
      </c>
      <c r="H33" s="14">
        <v>0</v>
      </c>
      <c r="I33" s="14">
        <v>0</v>
      </c>
      <c r="J33" s="14">
        <v>0</v>
      </c>
      <c r="K33" s="14">
        <v>0</v>
      </c>
      <c r="L33" s="13">
        <v>23.25</v>
      </c>
      <c r="M33" s="14">
        <v>0</v>
      </c>
      <c r="N33" s="14">
        <v>0</v>
      </c>
      <c r="O33" s="14">
        <v>0</v>
      </c>
      <c r="P33" s="14">
        <v>0</v>
      </c>
      <c r="Q33" s="13">
        <v>23.25</v>
      </c>
      <c r="R33" s="14">
        <v>0</v>
      </c>
      <c r="S33" s="14">
        <v>0</v>
      </c>
      <c r="T33" s="14">
        <v>0</v>
      </c>
      <c r="U33" s="14">
        <v>0</v>
      </c>
      <c r="V33" s="13">
        <v>23.25</v>
      </c>
      <c r="W33" s="2">
        <f>(C33+H33+M33+R33)/4</f>
        <v>0</v>
      </c>
      <c r="X33" s="2">
        <f>(D33+I33+N33+S33)/4</f>
        <v>0</v>
      </c>
      <c r="Y33" s="2">
        <f t="shared" si="0"/>
        <v>0</v>
      </c>
      <c r="Z33" s="2">
        <f t="shared" si="1"/>
        <v>0</v>
      </c>
      <c r="AA33" s="2">
        <f t="shared" si="2"/>
        <v>23.25</v>
      </c>
      <c r="AB33" s="1"/>
    </row>
    <row r="34" spans="1:28" x14ac:dyDescent="0.3">
      <c r="A34" s="3">
        <v>331</v>
      </c>
      <c r="B34" s="4" t="s">
        <v>31</v>
      </c>
      <c r="C34" s="14">
        <v>0</v>
      </c>
      <c r="D34" s="14">
        <v>7.5</v>
      </c>
      <c r="E34" s="14">
        <v>0</v>
      </c>
      <c r="F34" s="14">
        <v>0</v>
      </c>
      <c r="G34" s="13">
        <v>0</v>
      </c>
      <c r="H34" s="14">
        <v>1.5</v>
      </c>
      <c r="I34" s="14">
        <v>7.5</v>
      </c>
      <c r="J34" s="14">
        <v>0</v>
      </c>
      <c r="K34" s="14">
        <v>0</v>
      </c>
      <c r="L34" s="13">
        <v>0</v>
      </c>
      <c r="M34" s="14">
        <v>0</v>
      </c>
      <c r="N34" s="14">
        <v>7.5</v>
      </c>
      <c r="O34" s="14">
        <v>0</v>
      </c>
      <c r="P34" s="14">
        <v>0</v>
      </c>
      <c r="Q34" s="13">
        <v>0</v>
      </c>
      <c r="R34" s="14">
        <v>1.5</v>
      </c>
      <c r="S34" s="14">
        <v>7.5</v>
      </c>
      <c r="T34" s="14">
        <v>0</v>
      </c>
      <c r="U34" s="14">
        <v>0</v>
      </c>
      <c r="V34" s="13">
        <v>0</v>
      </c>
      <c r="W34" s="2">
        <f>(C34+H34+M34+R34)/4</f>
        <v>0.75</v>
      </c>
      <c r="X34" s="2">
        <f>(D34+I34+N34+S34)/4</f>
        <v>7.5</v>
      </c>
      <c r="Y34" s="2">
        <f t="shared" si="0"/>
        <v>0</v>
      </c>
      <c r="Z34" s="2">
        <f t="shared" si="1"/>
        <v>0</v>
      </c>
      <c r="AA34" s="2">
        <f t="shared" si="2"/>
        <v>0</v>
      </c>
      <c r="AB34" s="1"/>
    </row>
    <row r="35" spans="1:28" x14ac:dyDescent="0.3">
      <c r="A35" s="3">
        <v>333</v>
      </c>
      <c r="B35" s="4" t="s">
        <v>206</v>
      </c>
      <c r="C35" s="14">
        <v>0</v>
      </c>
      <c r="D35" s="14">
        <v>5</v>
      </c>
      <c r="E35" s="14">
        <v>0</v>
      </c>
      <c r="F35" s="14">
        <v>0</v>
      </c>
      <c r="G35" s="13">
        <v>0</v>
      </c>
      <c r="H35" s="14">
        <v>0</v>
      </c>
      <c r="I35" s="14">
        <v>5</v>
      </c>
      <c r="J35" s="14">
        <v>0</v>
      </c>
      <c r="K35" s="14">
        <v>0</v>
      </c>
      <c r="L35" s="13">
        <v>0</v>
      </c>
      <c r="M35" s="14">
        <v>0</v>
      </c>
      <c r="N35" s="14">
        <v>5</v>
      </c>
      <c r="O35" s="14">
        <v>0</v>
      </c>
      <c r="P35" s="14">
        <v>0</v>
      </c>
      <c r="Q35" s="13">
        <v>0</v>
      </c>
      <c r="R35" s="14">
        <v>0</v>
      </c>
      <c r="S35" s="14">
        <v>5</v>
      </c>
      <c r="T35" s="14">
        <v>0</v>
      </c>
      <c r="U35" s="14">
        <v>0</v>
      </c>
      <c r="V35" s="13">
        <v>0</v>
      </c>
      <c r="W35" s="2">
        <f>(C35+H35+M35+R35)/4</f>
        <v>0</v>
      </c>
      <c r="X35" s="2">
        <f>(D35+I35+N35+S35)/4</f>
        <v>5</v>
      </c>
      <c r="Y35" s="2">
        <f t="shared" si="0"/>
        <v>0</v>
      </c>
      <c r="Z35" s="2">
        <f t="shared" si="1"/>
        <v>0</v>
      </c>
      <c r="AA35" s="2">
        <f t="shared" si="2"/>
        <v>0</v>
      </c>
      <c r="AB35" s="1"/>
    </row>
    <row r="36" spans="1:28" x14ac:dyDescent="0.3">
      <c r="A36" s="3">
        <v>334</v>
      </c>
      <c r="B36" s="4" t="s">
        <v>32</v>
      </c>
      <c r="C36" s="14">
        <v>0</v>
      </c>
      <c r="D36" s="14">
        <v>12.5</v>
      </c>
      <c r="E36" s="14">
        <v>0</v>
      </c>
      <c r="F36" s="14">
        <v>0</v>
      </c>
      <c r="G36" s="13">
        <v>0</v>
      </c>
      <c r="H36" s="14">
        <v>0</v>
      </c>
      <c r="I36" s="14">
        <v>17.5</v>
      </c>
      <c r="J36" s="14">
        <v>0</v>
      </c>
      <c r="K36" s="14">
        <v>32.5</v>
      </c>
      <c r="L36" s="13">
        <v>14</v>
      </c>
      <c r="M36" s="14">
        <v>0</v>
      </c>
      <c r="N36" s="14">
        <v>12.5</v>
      </c>
      <c r="O36" s="14">
        <v>0</v>
      </c>
      <c r="P36" s="14">
        <v>0</v>
      </c>
      <c r="Q36" s="13">
        <v>0</v>
      </c>
      <c r="R36" s="14">
        <v>0</v>
      </c>
      <c r="S36" s="14">
        <v>17.5</v>
      </c>
      <c r="T36" s="14">
        <v>0</v>
      </c>
      <c r="U36" s="14">
        <v>32.5</v>
      </c>
      <c r="V36" s="13">
        <v>14</v>
      </c>
      <c r="W36" s="2">
        <f>(C36+H36+M36+R36)/4</f>
        <v>0</v>
      </c>
      <c r="X36" s="2">
        <f>(D36+I36+N36+S36)/4</f>
        <v>15</v>
      </c>
      <c r="Y36" s="2">
        <f t="shared" si="0"/>
        <v>0</v>
      </c>
      <c r="Z36" s="2">
        <f t="shared" si="1"/>
        <v>16.25</v>
      </c>
      <c r="AA36" s="2">
        <f t="shared" si="2"/>
        <v>7</v>
      </c>
      <c r="AB36" s="1"/>
    </row>
    <row r="37" spans="1:28" x14ac:dyDescent="0.3">
      <c r="A37" s="3">
        <v>342</v>
      </c>
      <c r="B37" s="4" t="s">
        <v>33</v>
      </c>
      <c r="C37" s="14">
        <v>0</v>
      </c>
      <c r="D37" s="14">
        <v>3</v>
      </c>
      <c r="E37" s="14">
        <v>0</v>
      </c>
      <c r="F37" s="14">
        <v>0</v>
      </c>
      <c r="G37" s="13">
        <v>0</v>
      </c>
      <c r="H37" s="14">
        <v>0</v>
      </c>
      <c r="I37" s="14">
        <v>6.5</v>
      </c>
      <c r="J37" s="14">
        <v>0</v>
      </c>
      <c r="K37" s="14">
        <v>0</v>
      </c>
      <c r="L37" s="13">
        <v>0</v>
      </c>
      <c r="M37" s="14">
        <v>0</v>
      </c>
      <c r="N37" s="14">
        <v>3</v>
      </c>
      <c r="O37" s="14">
        <v>0</v>
      </c>
      <c r="P37" s="14">
        <v>0</v>
      </c>
      <c r="Q37" s="13">
        <v>0</v>
      </c>
      <c r="R37" s="14">
        <v>0</v>
      </c>
      <c r="S37" s="14">
        <v>6.5</v>
      </c>
      <c r="T37" s="14">
        <v>0</v>
      </c>
      <c r="U37" s="14">
        <v>0</v>
      </c>
      <c r="V37" s="13">
        <v>0</v>
      </c>
      <c r="W37" s="2">
        <f>(C37+H37+M37+R37)/4</f>
        <v>0</v>
      </c>
      <c r="X37" s="2">
        <f>(D37+I37+N37+S37)/4</f>
        <v>4.75</v>
      </c>
      <c r="Y37" s="2">
        <f t="shared" si="0"/>
        <v>0</v>
      </c>
      <c r="Z37" s="2">
        <f t="shared" si="1"/>
        <v>0</v>
      </c>
      <c r="AA37" s="2">
        <f t="shared" si="2"/>
        <v>0</v>
      </c>
      <c r="AB37" s="1"/>
    </row>
    <row r="38" spans="1:28" x14ac:dyDescent="0.3">
      <c r="A38" s="3">
        <v>349</v>
      </c>
      <c r="B38" s="4" t="s">
        <v>207</v>
      </c>
      <c r="C38" s="14">
        <v>0</v>
      </c>
      <c r="D38" s="14">
        <v>35</v>
      </c>
      <c r="E38" s="14">
        <v>0</v>
      </c>
      <c r="F38" s="14">
        <v>0</v>
      </c>
      <c r="G38" s="13">
        <v>0</v>
      </c>
      <c r="H38" s="14">
        <v>0</v>
      </c>
      <c r="I38" s="14">
        <v>35</v>
      </c>
      <c r="J38" s="14">
        <v>0</v>
      </c>
      <c r="K38" s="14">
        <v>0</v>
      </c>
      <c r="L38" s="13">
        <v>0</v>
      </c>
      <c r="M38" s="14">
        <v>0</v>
      </c>
      <c r="N38" s="14">
        <v>35</v>
      </c>
      <c r="O38" s="14">
        <v>0</v>
      </c>
      <c r="P38" s="14">
        <v>0</v>
      </c>
      <c r="Q38" s="13">
        <v>0</v>
      </c>
      <c r="R38" s="14">
        <v>0</v>
      </c>
      <c r="S38" s="14">
        <v>35</v>
      </c>
      <c r="T38" s="14">
        <v>0</v>
      </c>
      <c r="U38" s="14">
        <v>0</v>
      </c>
      <c r="V38" s="13">
        <v>0</v>
      </c>
      <c r="W38" s="2">
        <f>(C38+H38+M38+R38)/4</f>
        <v>0</v>
      </c>
      <c r="X38" s="2">
        <f>(D38+I38+N38+S38)/4</f>
        <v>35</v>
      </c>
      <c r="Y38" s="2">
        <f t="shared" si="0"/>
        <v>0</v>
      </c>
      <c r="Z38" s="2">
        <f t="shared" si="1"/>
        <v>0</v>
      </c>
      <c r="AA38" s="2">
        <f t="shared" si="2"/>
        <v>0</v>
      </c>
      <c r="AB38" s="1"/>
    </row>
    <row r="39" spans="1:28" x14ac:dyDescent="0.3">
      <c r="A39" s="3">
        <v>352</v>
      </c>
      <c r="B39" s="4" t="s">
        <v>34</v>
      </c>
      <c r="C39" s="14">
        <v>182</v>
      </c>
      <c r="D39" s="14">
        <v>198.75</v>
      </c>
      <c r="E39" s="14">
        <v>65</v>
      </c>
      <c r="F39" s="14">
        <v>50</v>
      </c>
      <c r="G39" s="13">
        <v>612</v>
      </c>
      <c r="H39" s="14">
        <v>182</v>
      </c>
      <c r="I39" s="14">
        <v>200.75</v>
      </c>
      <c r="J39" s="14">
        <v>65</v>
      </c>
      <c r="K39" s="14">
        <v>50</v>
      </c>
      <c r="L39" s="13">
        <v>613</v>
      </c>
      <c r="M39" s="14">
        <v>182</v>
      </c>
      <c r="N39" s="14">
        <v>198.75</v>
      </c>
      <c r="O39" s="14">
        <v>65</v>
      </c>
      <c r="P39" s="14">
        <v>50</v>
      </c>
      <c r="Q39" s="13">
        <v>612</v>
      </c>
      <c r="R39" s="14">
        <v>182</v>
      </c>
      <c r="S39" s="14">
        <v>198.75</v>
      </c>
      <c r="T39" s="14">
        <v>65</v>
      </c>
      <c r="U39" s="14">
        <v>50</v>
      </c>
      <c r="V39" s="13">
        <v>612</v>
      </c>
      <c r="W39" s="2">
        <f>(C39+H39+M39+R39)/4</f>
        <v>182</v>
      </c>
      <c r="X39" s="2">
        <f>(D39+I39+N39+S39)/4</f>
        <v>199.25</v>
      </c>
      <c r="Y39" s="2">
        <f t="shared" si="0"/>
        <v>65</v>
      </c>
      <c r="Z39" s="2">
        <f t="shared" si="1"/>
        <v>50</v>
      </c>
      <c r="AA39" s="2">
        <f t="shared" si="2"/>
        <v>612.25</v>
      </c>
      <c r="AB39" s="1"/>
    </row>
    <row r="40" spans="1:28" x14ac:dyDescent="0.3">
      <c r="A40" s="3">
        <v>353</v>
      </c>
      <c r="B40" s="4" t="s">
        <v>35</v>
      </c>
      <c r="C40" s="14">
        <v>0</v>
      </c>
      <c r="D40" s="14">
        <v>0</v>
      </c>
      <c r="E40" s="14">
        <v>0</v>
      </c>
      <c r="F40" s="14">
        <v>0</v>
      </c>
      <c r="G40" s="13">
        <v>0</v>
      </c>
      <c r="H40" s="14">
        <v>0</v>
      </c>
      <c r="I40" s="14">
        <v>0</v>
      </c>
      <c r="J40" s="14">
        <v>1</v>
      </c>
      <c r="K40" s="14">
        <v>0</v>
      </c>
      <c r="L40" s="13">
        <v>0</v>
      </c>
      <c r="M40" s="14">
        <v>0</v>
      </c>
      <c r="N40" s="14">
        <v>0</v>
      </c>
      <c r="O40" s="14">
        <v>0</v>
      </c>
      <c r="P40" s="14">
        <v>0</v>
      </c>
      <c r="Q40" s="13">
        <v>0</v>
      </c>
      <c r="R40" s="14">
        <v>0</v>
      </c>
      <c r="S40" s="14">
        <v>0</v>
      </c>
      <c r="T40" s="14">
        <v>0</v>
      </c>
      <c r="U40" s="14">
        <v>0</v>
      </c>
      <c r="V40" s="13">
        <v>0</v>
      </c>
      <c r="W40" s="2">
        <f>(C40+H40+M40+R40)/4</f>
        <v>0</v>
      </c>
      <c r="X40" s="2">
        <f>(D40+I40+N40+S40)/4</f>
        <v>0</v>
      </c>
      <c r="Y40" s="2">
        <f t="shared" si="0"/>
        <v>0.25</v>
      </c>
      <c r="Z40" s="2">
        <f t="shared" si="1"/>
        <v>0</v>
      </c>
      <c r="AA40" s="2">
        <f t="shared" si="2"/>
        <v>0</v>
      </c>
      <c r="AB40" s="1"/>
    </row>
    <row r="41" spans="1:28" x14ac:dyDescent="0.3">
      <c r="A41" s="3">
        <v>358</v>
      </c>
      <c r="B41" s="4" t="s">
        <v>160</v>
      </c>
      <c r="C41" s="14">
        <v>0</v>
      </c>
      <c r="D41" s="14">
        <v>0.5</v>
      </c>
      <c r="E41" s="14">
        <v>0</v>
      </c>
      <c r="F41" s="14">
        <v>0</v>
      </c>
      <c r="G41" s="13">
        <v>0.25</v>
      </c>
      <c r="H41" s="14">
        <v>0</v>
      </c>
      <c r="I41" s="14">
        <v>0.5</v>
      </c>
      <c r="J41" s="14">
        <v>0</v>
      </c>
      <c r="K41" s="14">
        <v>0</v>
      </c>
      <c r="L41" s="13">
        <v>0.25</v>
      </c>
      <c r="M41" s="14">
        <v>0</v>
      </c>
      <c r="N41" s="14">
        <v>0.5</v>
      </c>
      <c r="O41" s="14">
        <v>0</v>
      </c>
      <c r="P41" s="14">
        <v>0</v>
      </c>
      <c r="Q41" s="13">
        <v>0.25</v>
      </c>
      <c r="R41" s="14">
        <v>0</v>
      </c>
      <c r="S41" s="14">
        <v>0.5</v>
      </c>
      <c r="T41" s="14">
        <v>0</v>
      </c>
      <c r="U41" s="14">
        <v>0</v>
      </c>
      <c r="V41" s="13">
        <v>0.25</v>
      </c>
      <c r="W41" s="2">
        <f>(C41+H41+M41+R41)/4</f>
        <v>0</v>
      </c>
      <c r="X41" s="2">
        <f>(D41+I41+N41+S41)/4</f>
        <v>0.5</v>
      </c>
      <c r="Y41" s="2">
        <f t="shared" si="0"/>
        <v>0</v>
      </c>
      <c r="Z41" s="2">
        <f t="shared" si="1"/>
        <v>0</v>
      </c>
      <c r="AA41" s="2">
        <f t="shared" si="2"/>
        <v>0.25</v>
      </c>
      <c r="AB41" s="1"/>
    </row>
    <row r="42" spans="1:28" x14ac:dyDescent="0.3">
      <c r="A42" s="3">
        <v>360</v>
      </c>
      <c r="B42" s="4" t="s">
        <v>36</v>
      </c>
      <c r="C42" s="14">
        <v>0</v>
      </c>
      <c r="D42" s="14">
        <v>0</v>
      </c>
      <c r="E42" s="14">
        <v>0</v>
      </c>
      <c r="F42" s="14">
        <v>0</v>
      </c>
      <c r="G42" s="13">
        <v>6</v>
      </c>
      <c r="H42" s="14">
        <v>0</v>
      </c>
      <c r="I42" s="14">
        <v>0</v>
      </c>
      <c r="J42" s="14">
        <v>0</v>
      </c>
      <c r="K42" s="14">
        <v>0</v>
      </c>
      <c r="L42" s="13">
        <v>6</v>
      </c>
      <c r="M42" s="14">
        <v>0</v>
      </c>
      <c r="N42" s="14">
        <v>0</v>
      </c>
      <c r="O42" s="14">
        <v>0</v>
      </c>
      <c r="P42" s="14">
        <v>0</v>
      </c>
      <c r="Q42" s="13">
        <v>6</v>
      </c>
      <c r="R42" s="14">
        <v>0</v>
      </c>
      <c r="S42" s="14">
        <v>0</v>
      </c>
      <c r="T42" s="14">
        <v>0</v>
      </c>
      <c r="U42" s="14">
        <v>0</v>
      </c>
      <c r="V42" s="13">
        <v>6</v>
      </c>
      <c r="W42" s="2">
        <f>(C42+H42+M42+R42)/4</f>
        <v>0</v>
      </c>
      <c r="X42" s="2">
        <f>(D42+I42+N42+S42)/4</f>
        <v>0</v>
      </c>
      <c r="Y42" s="2">
        <f t="shared" si="0"/>
        <v>0</v>
      </c>
      <c r="Z42" s="2">
        <f t="shared" si="1"/>
        <v>0</v>
      </c>
      <c r="AA42" s="2">
        <f t="shared" si="2"/>
        <v>6</v>
      </c>
      <c r="AB42" s="1"/>
    </row>
    <row r="43" spans="1:28" x14ac:dyDescent="0.3">
      <c r="A43" s="3">
        <v>361</v>
      </c>
      <c r="B43" s="4" t="s">
        <v>37</v>
      </c>
      <c r="C43" s="14">
        <v>4</v>
      </c>
      <c r="D43" s="14">
        <v>1</v>
      </c>
      <c r="E43" s="14">
        <v>0</v>
      </c>
      <c r="F43" s="14">
        <v>0</v>
      </c>
      <c r="G43" s="13">
        <v>4</v>
      </c>
      <c r="H43" s="14">
        <v>4</v>
      </c>
      <c r="I43" s="14">
        <v>2</v>
      </c>
      <c r="J43" s="14">
        <v>0</v>
      </c>
      <c r="K43" s="14">
        <v>0</v>
      </c>
      <c r="L43" s="13">
        <v>4</v>
      </c>
      <c r="M43" s="14">
        <v>4</v>
      </c>
      <c r="N43" s="14">
        <v>1</v>
      </c>
      <c r="O43" s="14">
        <v>0</v>
      </c>
      <c r="P43" s="14">
        <v>0</v>
      </c>
      <c r="Q43" s="13">
        <v>6</v>
      </c>
      <c r="R43" s="14">
        <v>4</v>
      </c>
      <c r="S43" s="14">
        <v>2</v>
      </c>
      <c r="T43" s="14">
        <v>0</v>
      </c>
      <c r="U43" s="14">
        <v>0</v>
      </c>
      <c r="V43" s="13">
        <v>4</v>
      </c>
      <c r="W43" s="2">
        <f>(C43+H43+M43+R43)/4</f>
        <v>4</v>
      </c>
      <c r="X43" s="2">
        <f>(D43+I43+N43+S43)/4</f>
        <v>1.5</v>
      </c>
      <c r="Y43" s="2">
        <f t="shared" si="0"/>
        <v>0</v>
      </c>
      <c r="Z43" s="2">
        <f t="shared" si="1"/>
        <v>0</v>
      </c>
      <c r="AA43" s="2">
        <f t="shared" si="2"/>
        <v>4.5</v>
      </c>
      <c r="AB43" s="1"/>
    </row>
    <row r="44" spans="1:28" x14ac:dyDescent="0.3">
      <c r="A44" s="3">
        <v>400</v>
      </c>
      <c r="B44" s="4" t="s">
        <v>38</v>
      </c>
      <c r="C44" s="14">
        <v>0</v>
      </c>
      <c r="D44" s="14">
        <v>0</v>
      </c>
      <c r="E44" s="14">
        <v>24.75</v>
      </c>
      <c r="F44" s="14">
        <v>72</v>
      </c>
      <c r="G44" s="13">
        <v>0</v>
      </c>
      <c r="H44" s="14">
        <v>0</v>
      </c>
      <c r="I44" s="14">
        <v>0</v>
      </c>
      <c r="J44" s="14">
        <v>36.75</v>
      </c>
      <c r="K44" s="14">
        <v>72</v>
      </c>
      <c r="L44" s="13">
        <v>0</v>
      </c>
      <c r="M44" s="14">
        <v>0</v>
      </c>
      <c r="N44" s="14">
        <v>0</v>
      </c>
      <c r="O44" s="14">
        <v>24.75</v>
      </c>
      <c r="P44" s="14">
        <v>72</v>
      </c>
      <c r="Q44" s="13">
        <v>0</v>
      </c>
      <c r="R44" s="14">
        <v>0</v>
      </c>
      <c r="S44" s="14">
        <v>0</v>
      </c>
      <c r="T44" s="14">
        <v>36.75</v>
      </c>
      <c r="U44" s="14">
        <v>72</v>
      </c>
      <c r="V44" s="13">
        <v>0</v>
      </c>
      <c r="W44" s="2">
        <f>(C44+H44+M44+R44)/4</f>
        <v>0</v>
      </c>
      <c r="X44" s="2">
        <f>(D44+I44+N44+S44)/4</f>
        <v>0</v>
      </c>
      <c r="Y44" s="2">
        <f t="shared" si="0"/>
        <v>30.75</v>
      </c>
      <c r="Z44" s="2">
        <f t="shared" si="1"/>
        <v>72</v>
      </c>
      <c r="AA44" s="2">
        <f t="shared" si="2"/>
        <v>0</v>
      </c>
      <c r="AB44" s="1"/>
    </row>
    <row r="45" spans="1:28" x14ac:dyDescent="0.3">
      <c r="A45" s="3">
        <v>405</v>
      </c>
      <c r="B45" s="4" t="s">
        <v>161</v>
      </c>
      <c r="C45" s="14">
        <v>0</v>
      </c>
      <c r="D45" s="14">
        <v>0</v>
      </c>
      <c r="E45" s="14">
        <v>0</v>
      </c>
      <c r="F45" s="14">
        <v>0</v>
      </c>
      <c r="G45" s="13">
        <v>0</v>
      </c>
      <c r="H45" s="14">
        <v>0</v>
      </c>
      <c r="I45" s="14">
        <v>0</v>
      </c>
      <c r="J45" s="14">
        <v>0</v>
      </c>
      <c r="K45" s="14">
        <v>0</v>
      </c>
      <c r="L45" s="13">
        <v>0</v>
      </c>
      <c r="M45" s="14">
        <v>0</v>
      </c>
      <c r="N45" s="14">
        <v>0</v>
      </c>
      <c r="O45" s="14">
        <v>0</v>
      </c>
      <c r="P45" s="14">
        <v>0</v>
      </c>
      <c r="Q45" s="13">
        <v>0</v>
      </c>
      <c r="R45" s="14">
        <v>0</v>
      </c>
      <c r="S45" s="14">
        <v>0</v>
      </c>
      <c r="T45" s="14">
        <v>0</v>
      </c>
      <c r="U45" s="14">
        <v>0</v>
      </c>
      <c r="V45" s="13">
        <v>0</v>
      </c>
      <c r="W45" s="2">
        <f>(C45+H45+M45+R45)/4</f>
        <v>0</v>
      </c>
      <c r="X45" s="2">
        <f>(D45+I45+N45+S45)/4</f>
        <v>0</v>
      </c>
      <c r="Y45" s="2">
        <f t="shared" si="0"/>
        <v>0</v>
      </c>
      <c r="Z45" s="2">
        <f t="shared" si="1"/>
        <v>0</v>
      </c>
      <c r="AA45" s="2">
        <f t="shared" si="2"/>
        <v>0</v>
      </c>
      <c r="AB45" s="1"/>
    </row>
    <row r="46" spans="1:28" x14ac:dyDescent="0.3">
      <c r="A46" s="3">
        <v>406</v>
      </c>
      <c r="B46" s="4" t="s">
        <v>39</v>
      </c>
      <c r="C46" s="14">
        <v>0</v>
      </c>
      <c r="D46" s="14">
        <v>0</v>
      </c>
      <c r="E46" s="14">
        <v>0</v>
      </c>
      <c r="F46" s="14">
        <v>0</v>
      </c>
      <c r="G46" s="13">
        <v>0</v>
      </c>
      <c r="H46" s="14">
        <v>0</v>
      </c>
      <c r="I46" s="14">
        <v>0</v>
      </c>
      <c r="J46" s="14">
        <v>0</v>
      </c>
      <c r="K46" s="14">
        <v>0</v>
      </c>
      <c r="L46" s="13">
        <v>0</v>
      </c>
      <c r="M46" s="14">
        <v>0</v>
      </c>
      <c r="N46" s="14">
        <v>0</v>
      </c>
      <c r="O46" s="14">
        <v>0</v>
      </c>
      <c r="P46" s="14">
        <v>0</v>
      </c>
      <c r="Q46" s="13">
        <v>0</v>
      </c>
      <c r="R46" s="14">
        <v>0</v>
      </c>
      <c r="S46" s="14">
        <v>0</v>
      </c>
      <c r="T46" s="14">
        <v>0</v>
      </c>
      <c r="U46" s="14">
        <v>0</v>
      </c>
      <c r="V46" s="13">
        <v>0</v>
      </c>
      <c r="W46" s="2">
        <f>(C46+H46+M46+R46)/4</f>
        <v>0</v>
      </c>
      <c r="X46" s="2">
        <f>(D46+I46+N46+S46)/4</f>
        <v>0</v>
      </c>
      <c r="Y46" s="2">
        <f t="shared" si="0"/>
        <v>0</v>
      </c>
      <c r="Z46" s="2">
        <f t="shared" si="1"/>
        <v>0</v>
      </c>
      <c r="AA46" s="2">
        <f t="shared" si="2"/>
        <v>0</v>
      </c>
      <c r="AB46" s="1"/>
    </row>
    <row r="47" spans="1:28" x14ac:dyDescent="0.3">
      <c r="A47" s="3">
        <v>407</v>
      </c>
      <c r="B47" s="4" t="s">
        <v>40</v>
      </c>
      <c r="C47" s="14">
        <v>0</v>
      </c>
      <c r="D47" s="14">
        <v>0</v>
      </c>
      <c r="E47" s="14">
        <v>0</v>
      </c>
      <c r="F47" s="14">
        <v>0</v>
      </c>
      <c r="G47" s="13">
        <v>0</v>
      </c>
      <c r="H47" s="14">
        <v>0</v>
      </c>
      <c r="I47" s="14">
        <v>0</v>
      </c>
      <c r="J47" s="14">
        <v>0</v>
      </c>
      <c r="K47" s="14">
        <v>0</v>
      </c>
      <c r="L47" s="13">
        <v>0</v>
      </c>
      <c r="M47" s="14">
        <v>0</v>
      </c>
      <c r="N47" s="14">
        <v>0</v>
      </c>
      <c r="O47" s="14">
        <v>0</v>
      </c>
      <c r="P47" s="14">
        <v>0</v>
      </c>
      <c r="Q47" s="13">
        <v>0</v>
      </c>
      <c r="R47" s="14">
        <v>0</v>
      </c>
      <c r="S47" s="14">
        <v>0</v>
      </c>
      <c r="T47" s="14">
        <v>0</v>
      </c>
      <c r="U47" s="14">
        <v>0</v>
      </c>
      <c r="V47" s="13">
        <v>0</v>
      </c>
      <c r="W47" s="2">
        <f>(C47+H47+M47+R47)/4</f>
        <v>0</v>
      </c>
      <c r="X47" s="2">
        <f>(D47+I47+N47+S47)/4</f>
        <v>0</v>
      </c>
      <c r="Y47" s="2">
        <f t="shared" si="0"/>
        <v>0</v>
      </c>
      <c r="Z47" s="2">
        <f t="shared" si="1"/>
        <v>0</v>
      </c>
      <c r="AA47" s="2">
        <f t="shared" si="2"/>
        <v>0</v>
      </c>
      <c r="AB47" s="1"/>
    </row>
    <row r="48" spans="1:28" x14ac:dyDescent="0.3">
      <c r="A48" s="3">
        <v>408</v>
      </c>
      <c r="B48" s="4" t="s">
        <v>41</v>
      </c>
      <c r="C48" s="14">
        <v>0</v>
      </c>
      <c r="D48" s="14">
        <v>0</v>
      </c>
      <c r="E48" s="14">
        <v>0</v>
      </c>
      <c r="F48" s="14">
        <v>0</v>
      </c>
      <c r="G48" s="13">
        <v>0</v>
      </c>
      <c r="H48" s="14">
        <v>0</v>
      </c>
      <c r="I48" s="14">
        <v>0</v>
      </c>
      <c r="J48" s="14">
        <v>0</v>
      </c>
      <c r="K48" s="14">
        <v>0</v>
      </c>
      <c r="L48" s="13">
        <v>0</v>
      </c>
      <c r="M48" s="14">
        <v>0</v>
      </c>
      <c r="N48" s="14">
        <v>0</v>
      </c>
      <c r="O48" s="14">
        <v>0</v>
      </c>
      <c r="P48" s="14">
        <v>0</v>
      </c>
      <c r="Q48" s="13">
        <v>0</v>
      </c>
      <c r="R48" s="14">
        <v>0</v>
      </c>
      <c r="S48" s="14">
        <v>0</v>
      </c>
      <c r="T48" s="14">
        <v>0</v>
      </c>
      <c r="U48" s="14">
        <v>0</v>
      </c>
      <c r="V48" s="13">
        <v>0</v>
      </c>
      <c r="W48" s="2">
        <f>(C48+H48+M48+R48)/4</f>
        <v>0</v>
      </c>
      <c r="X48" s="2">
        <f>(D48+I48+N48+S48)/4</f>
        <v>0</v>
      </c>
      <c r="Y48" s="2">
        <f t="shared" si="0"/>
        <v>0</v>
      </c>
      <c r="Z48" s="2">
        <f t="shared" si="1"/>
        <v>0</v>
      </c>
      <c r="AA48" s="2">
        <f t="shared" si="2"/>
        <v>0</v>
      </c>
      <c r="AB48" s="1"/>
    </row>
    <row r="49" spans="1:28" x14ac:dyDescent="0.3">
      <c r="A49" s="3">
        <v>412</v>
      </c>
      <c r="B49" s="4" t="s">
        <v>42</v>
      </c>
      <c r="C49" s="14">
        <v>0</v>
      </c>
      <c r="D49" s="14">
        <v>0</v>
      </c>
      <c r="E49" s="14">
        <v>0</v>
      </c>
      <c r="F49" s="14">
        <v>0</v>
      </c>
      <c r="G49" s="13">
        <v>0</v>
      </c>
      <c r="H49" s="14">
        <v>0</v>
      </c>
      <c r="I49" s="14">
        <v>0</v>
      </c>
      <c r="J49" s="14">
        <v>0</v>
      </c>
      <c r="K49" s="14">
        <v>0</v>
      </c>
      <c r="L49" s="13">
        <v>0</v>
      </c>
      <c r="M49" s="14">
        <v>0</v>
      </c>
      <c r="N49" s="14">
        <v>0</v>
      </c>
      <c r="O49" s="14">
        <v>0</v>
      </c>
      <c r="P49" s="14">
        <v>0</v>
      </c>
      <c r="Q49" s="13">
        <v>0</v>
      </c>
      <c r="R49" s="14">
        <v>0</v>
      </c>
      <c r="S49" s="14">
        <v>0</v>
      </c>
      <c r="T49" s="14">
        <v>0</v>
      </c>
      <c r="U49" s="14">
        <v>0</v>
      </c>
      <c r="V49" s="13">
        <v>0</v>
      </c>
      <c r="W49" s="2">
        <f>(C49+H49+M49+R49)/4</f>
        <v>0</v>
      </c>
      <c r="X49" s="2">
        <f>(D49+I49+N49+S49)/4</f>
        <v>0</v>
      </c>
      <c r="Y49" s="2">
        <f t="shared" si="0"/>
        <v>0</v>
      </c>
      <c r="Z49" s="2">
        <f t="shared" si="1"/>
        <v>0</v>
      </c>
      <c r="AA49" s="2">
        <f t="shared" si="2"/>
        <v>0</v>
      </c>
      <c r="AB49" s="1"/>
    </row>
    <row r="50" spans="1:28" x14ac:dyDescent="0.3">
      <c r="A50" s="3">
        <v>413</v>
      </c>
      <c r="B50" s="4" t="s">
        <v>43</v>
      </c>
      <c r="C50" s="14">
        <v>0</v>
      </c>
      <c r="D50" s="14">
        <v>0</v>
      </c>
      <c r="E50" s="14">
        <v>0</v>
      </c>
      <c r="F50" s="14">
        <v>0</v>
      </c>
      <c r="G50" s="13">
        <v>0</v>
      </c>
      <c r="H50" s="14">
        <v>0</v>
      </c>
      <c r="I50" s="14">
        <v>0</v>
      </c>
      <c r="J50" s="14">
        <v>0</v>
      </c>
      <c r="K50" s="14">
        <v>0</v>
      </c>
      <c r="L50" s="13">
        <v>0</v>
      </c>
      <c r="M50" s="14">
        <v>0</v>
      </c>
      <c r="N50" s="14">
        <v>0</v>
      </c>
      <c r="O50" s="14">
        <v>0</v>
      </c>
      <c r="P50" s="14">
        <v>0</v>
      </c>
      <c r="Q50" s="13">
        <v>0</v>
      </c>
      <c r="R50" s="14">
        <v>0</v>
      </c>
      <c r="S50" s="14">
        <v>0</v>
      </c>
      <c r="T50" s="14">
        <v>0</v>
      </c>
      <c r="U50" s="14">
        <v>0</v>
      </c>
      <c r="V50" s="13">
        <v>0</v>
      </c>
      <c r="W50" s="2">
        <f>(C50+H50+M50+R50)/4</f>
        <v>0</v>
      </c>
      <c r="X50" s="2">
        <f>(D50+I50+N50+S50)/4</f>
        <v>0</v>
      </c>
      <c r="Y50" s="2">
        <f t="shared" si="0"/>
        <v>0</v>
      </c>
      <c r="Z50" s="2">
        <f t="shared" si="1"/>
        <v>0</v>
      </c>
      <c r="AA50" s="2">
        <f t="shared" si="2"/>
        <v>0</v>
      </c>
      <c r="AB50" s="1"/>
    </row>
    <row r="51" spans="1:28" x14ac:dyDescent="0.3">
      <c r="A51" s="3">
        <v>414</v>
      </c>
      <c r="B51" s="4" t="s">
        <v>44</v>
      </c>
      <c r="C51" s="14">
        <v>0</v>
      </c>
      <c r="D51" s="14">
        <v>0</v>
      </c>
      <c r="E51" s="14">
        <v>0</v>
      </c>
      <c r="F51" s="14">
        <v>0</v>
      </c>
      <c r="G51" s="13">
        <v>0</v>
      </c>
      <c r="H51" s="14">
        <v>0</v>
      </c>
      <c r="I51" s="14">
        <v>0</v>
      </c>
      <c r="J51" s="14">
        <v>0</v>
      </c>
      <c r="K51" s="14">
        <v>0</v>
      </c>
      <c r="L51" s="13">
        <v>0</v>
      </c>
      <c r="M51" s="14">
        <v>0</v>
      </c>
      <c r="N51" s="14">
        <v>0</v>
      </c>
      <c r="O51" s="14">
        <v>0</v>
      </c>
      <c r="P51" s="14">
        <v>0</v>
      </c>
      <c r="Q51" s="13">
        <v>0</v>
      </c>
      <c r="R51" s="14">
        <v>0</v>
      </c>
      <c r="S51" s="14">
        <v>0</v>
      </c>
      <c r="T51" s="14">
        <v>0</v>
      </c>
      <c r="U51" s="14">
        <v>0</v>
      </c>
      <c r="V51" s="13">
        <v>0</v>
      </c>
      <c r="W51" s="2">
        <f>(C51+H51+M51+R51)/4</f>
        <v>0</v>
      </c>
      <c r="X51" s="2">
        <f>(D51+I51+N51+S51)/4</f>
        <v>0</v>
      </c>
      <c r="Y51" s="2">
        <f t="shared" si="0"/>
        <v>0</v>
      </c>
      <c r="Z51" s="2">
        <f t="shared" si="1"/>
        <v>0</v>
      </c>
      <c r="AA51" s="2">
        <f t="shared" si="2"/>
        <v>0</v>
      </c>
      <c r="AB51" s="1"/>
    </row>
    <row r="52" spans="1:28" x14ac:dyDescent="0.3">
      <c r="A52" s="3">
        <v>417</v>
      </c>
      <c r="B52" s="4" t="s">
        <v>45</v>
      </c>
      <c r="C52" s="14">
        <v>0</v>
      </c>
      <c r="D52" s="14">
        <v>0</v>
      </c>
      <c r="E52" s="14">
        <v>0</v>
      </c>
      <c r="F52" s="14">
        <v>0</v>
      </c>
      <c r="G52" s="13">
        <v>0</v>
      </c>
      <c r="H52" s="14">
        <v>0</v>
      </c>
      <c r="I52" s="14">
        <v>0</v>
      </c>
      <c r="J52" s="14">
        <v>0</v>
      </c>
      <c r="K52" s="14">
        <v>0</v>
      </c>
      <c r="L52" s="13">
        <v>0</v>
      </c>
      <c r="M52" s="14">
        <v>0</v>
      </c>
      <c r="N52" s="14">
        <v>0</v>
      </c>
      <c r="O52" s="14">
        <v>0</v>
      </c>
      <c r="P52" s="14">
        <v>0</v>
      </c>
      <c r="Q52" s="13">
        <v>0</v>
      </c>
      <c r="R52" s="14">
        <v>0</v>
      </c>
      <c r="S52" s="14">
        <v>0</v>
      </c>
      <c r="T52" s="14">
        <v>0</v>
      </c>
      <c r="U52" s="14">
        <v>0</v>
      </c>
      <c r="V52" s="13">
        <v>0</v>
      </c>
      <c r="W52" s="2">
        <f>(C52+H52+M52+R52)/4</f>
        <v>0</v>
      </c>
      <c r="X52" s="2">
        <f>(D52+I52+N52+S52)/4</f>
        <v>0</v>
      </c>
      <c r="Y52" s="2">
        <f t="shared" si="0"/>
        <v>0</v>
      </c>
      <c r="Z52" s="2">
        <f t="shared" si="1"/>
        <v>0</v>
      </c>
      <c r="AA52" s="2">
        <f t="shared" si="2"/>
        <v>0</v>
      </c>
      <c r="AB52" s="1"/>
    </row>
    <row r="53" spans="1:28" x14ac:dyDescent="0.3">
      <c r="A53" s="3">
        <v>428</v>
      </c>
      <c r="B53" s="4" t="s">
        <v>208</v>
      </c>
      <c r="C53" s="14">
        <v>0</v>
      </c>
      <c r="D53" s="14">
        <v>0</v>
      </c>
      <c r="E53" s="14">
        <v>0</v>
      </c>
      <c r="F53" s="14">
        <v>0</v>
      </c>
      <c r="G53" s="13">
        <v>0</v>
      </c>
      <c r="H53" s="14">
        <v>0</v>
      </c>
      <c r="I53" s="14">
        <v>0</v>
      </c>
      <c r="J53" s="14">
        <v>0</v>
      </c>
      <c r="K53" s="14">
        <v>0</v>
      </c>
      <c r="L53" s="13">
        <v>0</v>
      </c>
      <c r="M53" s="14">
        <v>0</v>
      </c>
      <c r="N53" s="14">
        <v>0</v>
      </c>
      <c r="O53" s="14">
        <v>0</v>
      </c>
      <c r="P53" s="14">
        <v>0</v>
      </c>
      <c r="Q53" s="13">
        <v>0</v>
      </c>
      <c r="R53" s="14">
        <v>0</v>
      </c>
      <c r="S53" s="14">
        <v>0</v>
      </c>
      <c r="T53" s="14">
        <v>0</v>
      </c>
      <c r="U53" s="14">
        <v>0</v>
      </c>
      <c r="V53" s="13">
        <v>0</v>
      </c>
      <c r="W53" s="2">
        <f>(C53+H53+M53+R53)/4</f>
        <v>0</v>
      </c>
      <c r="X53" s="2">
        <f>(D53+I53+N53+S53)/4</f>
        <v>0</v>
      </c>
      <c r="Y53" s="2">
        <f t="shared" si="0"/>
        <v>0</v>
      </c>
      <c r="Z53" s="2">
        <f t="shared" si="1"/>
        <v>0</v>
      </c>
      <c r="AA53" s="2">
        <f t="shared" si="2"/>
        <v>0</v>
      </c>
      <c r="AB53" s="1"/>
    </row>
    <row r="54" spans="1:28" x14ac:dyDescent="0.3">
      <c r="A54" s="3">
        <v>439</v>
      </c>
      <c r="B54" s="4" t="s">
        <v>46</v>
      </c>
      <c r="C54" s="14">
        <v>0</v>
      </c>
      <c r="D54" s="14">
        <v>0</v>
      </c>
      <c r="E54" s="14">
        <v>0</v>
      </c>
      <c r="F54" s="14">
        <v>0</v>
      </c>
      <c r="G54" s="13">
        <v>0</v>
      </c>
      <c r="H54" s="14">
        <v>0</v>
      </c>
      <c r="I54" s="14">
        <v>0</v>
      </c>
      <c r="J54" s="14">
        <v>0</v>
      </c>
      <c r="K54" s="14">
        <v>0</v>
      </c>
      <c r="L54" s="13">
        <v>0</v>
      </c>
      <c r="M54" s="14">
        <v>0</v>
      </c>
      <c r="N54" s="14">
        <v>0</v>
      </c>
      <c r="O54" s="14">
        <v>0</v>
      </c>
      <c r="P54" s="14">
        <v>0</v>
      </c>
      <c r="Q54" s="13">
        <v>0</v>
      </c>
      <c r="R54" s="14">
        <v>0</v>
      </c>
      <c r="S54" s="14">
        <v>0</v>
      </c>
      <c r="T54" s="14">
        <v>0</v>
      </c>
      <c r="U54" s="14">
        <v>0</v>
      </c>
      <c r="V54" s="13">
        <v>0</v>
      </c>
      <c r="W54" s="2">
        <f>(C54+H54+M54+R54)/4</f>
        <v>0</v>
      </c>
      <c r="X54" s="2">
        <f>(D54+I54+N54+S54)/4</f>
        <v>0</v>
      </c>
      <c r="Y54" s="2">
        <f t="shared" si="0"/>
        <v>0</v>
      </c>
      <c r="Z54" s="2">
        <f t="shared" si="1"/>
        <v>0</v>
      </c>
      <c r="AA54" s="2">
        <f t="shared" si="2"/>
        <v>0</v>
      </c>
      <c r="AB54" s="1"/>
    </row>
    <row r="55" spans="1:28" x14ac:dyDescent="0.3">
      <c r="A55" s="3">
        <v>442</v>
      </c>
      <c r="B55" s="4" t="s">
        <v>209</v>
      </c>
      <c r="C55" s="14">
        <v>0</v>
      </c>
      <c r="D55" s="14">
        <v>0</v>
      </c>
      <c r="E55" s="14">
        <v>0</v>
      </c>
      <c r="F55" s="14">
        <v>0</v>
      </c>
      <c r="G55" s="13">
        <v>0</v>
      </c>
      <c r="H55" s="14">
        <v>0</v>
      </c>
      <c r="I55" s="14">
        <v>0</v>
      </c>
      <c r="J55" s="14">
        <v>0</v>
      </c>
      <c r="K55" s="14">
        <v>0</v>
      </c>
      <c r="L55" s="13">
        <v>0</v>
      </c>
      <c r="M55" s="14">
        <v>0</v>
      </c>
      <c r="N55" s="14">
        <v>0</v>
      </c>
      <c r="O55" s="14">
        <v>0</v>
      </c>
      <c r="P55" s="14">
        <v>0</v>
      </c>
      <c r="Q55" s="13">
        <v>0</v>
      </c>
      <c r="R55" s="14">
        <v>0</v>
      </c>
      <c r="S55" s="14">
        <v>0</v>
      </c>
      <c r="T55" s="14">
        <v>0</v>
      </c>
      <c r="U55" s="14">
        <v>0</v>
      </c>
      <c r="V55" s="13">
        <v>0</v>
      </c>
      <c r="W55" s="2">
        <f>(C55+H55+M55+R55)/4</f>
        <v>0</v>
      </c>
      <c r="X55" s="2">
        <f>(D55+I55+N55+S55)/4</f>
        <v>0</v>
      </c>
      <c r="Y55" s="2">
        <f t="shared" si="0"/>
        <v>0</v>
      </c>
      <c r="Z55" s="2">
        <f t="shared" si="1"/>
        <v>0</v>
      </c>
      <c r="AA55" s="2">
        <f t="shared" si="2"/>
        <v>0</v>
      </c>
      <c r="AB55" s="1"/>
    </row>
    <row r="56" spans="1:28" x14ac:dyDescent="0.3">
      <c r="A56" s="3">
        <v>452</v>
      </c>
      <c r="B56" s="4" t="s">
        <v>47</v>
      </c>
      <c r="C56" s="14">
        <v>0</v>
      </c>
      <c r="D56" s="14">
        <v>0</v>
      </c>
      <c r="E56" s="14">
        <v>0</v>
      </c>
      <c r="F56" s="14">
        <v>0</v>
      </c>
      <c r="G56" s="13">
        <v>0</v>
      </c>
      <c r="H56" s="14">
        <v>0</v>
      </c>
      <c r="I56" s="14">
        <v>0</v>
      </c>
      <c r="J56" s="14">
        <v>0</v>
      </c>
      <c r="K56" s="14">
        <v>0</v>
      </c>
      <c r="L56" s="13">
        <v>0</v>
      </c>
      <c r="M56" s="14">
        <v>0</v>
      </c>
      <c r="N56" s="14">
        <v>0</v>
      </c>
      <c r="O56" s="14">
        <v>0</v>
      </c>
      <c r="P56" s="14">
        <v>0</v>
      </c>
      <c r="Q56" s="13">
        <v>0</v>
      </c>
      <c r="R56" s="14">
        <v>0</v>
      </c>
      <c r="S56" s="14">
        <v>0</v>
      </c>
      <c r="T56" s="14">
        <v>0</v>
      </c>
      <c r="U56" s="14">
        <v>0</v>
      </c>
      <c r="V56" s="13">
        <v>0</v>
      </c>
      <c r="W56" s="2">
        <f>(C56+H56+M56+R56)/4</f>
        <v>0</v>
      </c>
      <c r="X56" s="2">
        <f>(D56+I56+N56+S56)/4</f>
        <v>0</v>
      </c>
      <c r="Y56" s="2">
        <f t="shared" si="0"/>
        <v>0</v>
      </c>
      <c r="Z56" s="2">
        <f t="shared" si="1"/>
        <v>0</v>
      </c>
      <c r="AA56" s="2">
        <f t="shared" si="2"/>
        <v>0</v>
      </c>
      <c r="AB56" s="1"/>
    </row>
    <row r="57" spans="1:28" x14ac:dyDescent="0.3">
      <c r="A57" s="3">
        <v>453</v>
      </c>
      <c r="B57" s="4" t="s">
        <v>48</v>
      </c>
      <c r="C57" s="14">
        <v>0</v>
      </c>
      <c r="D57" s="14">
        <v>0</v>
      </c>
      <c r="E57" s="14">
        <v>0</v>
      </c>
      <c r="F57" s="14">
        <v>0</v>
      </c>
      <c r="G57" s="13">
        <v>0</v>
      </c>
      <c r="H57" s="14">
        <v>0</v>
      </c>
      <c r="I57" s="14">
        <v>0</v>
      </c>
      <c r="J57" s="14">
        <v>0</v>
      </c>
      <c r="K57" s="14">
        <v>0</v>
      </c>
      <c r="L57" s="13">
        <v>0</v>
      </c>
      <c r="M57" s="14">
        <v>0</v>
      </c>
      <c r="N57" s="14">
        <v>0</v>
      </c>
      <c r="O57" s="14">
        <v>0</v>
      </c>
      <c r="P57" s="14">
        <v>0</v>
      </c>
      <c r="Q57" s="13">
        <v>0</v>
      </c>
      <c r="R57" s="14">
        <v>0</v>
      </c>
      <c r="S57" s="14">
        <v>0</v>
      </c>
      <c r="T57" s="14">
        <v>0</v>
      </c>
      <c r="U57" s="14">
        <v>0</v>
      </c>
      <c r="V57" s="13">
        <v>0</v>
      </c>
      <c r="W57" s="2">
        <f>(C57+H57+M57+R57)/4</f>
        <v>0</v>
      </c>
      <c r="X57" s="2">
        <f>(D57+I57+N57+S57)/4</f>
        <v>0</v>
      </c>
      <c r="Y57" s="2">
        <f t="shared" si="0"/>
        <v>0</v>
      </c>
      <c r="Z57" s="2">
        <f t="shared" si="1"/>
        <v>0</v>
      </c>
      <c r="AA57" s="2">
        <f t="shared" si="2"/>
        <v>0</v>
      </c>
      <c r="AB57" s="1"/>
    </row>
    <row r="58" spans="1:28" x14ac:dyDescent="0.3">
      <c r="A58" s="3">
        <v>454</v>
      </c>
      <c r="B58" s="4" t="s">
        <v>49</v>
      </c>
      <c r="C58" s="14">
        <v>0</v>
      </c>
      <c r="D58" s="14">
        <v>0</v>
      </c>
      <c r="E58" s="14">
        <v>0</v>
      </c>
      <c r="F58" s="14">
        <v>0</v>
      </c>
      <c r="G58" s="13">
        <v>0</v>
      </c>
      <c r="H58" s="14">
        <v>0</v>
      </c>
      <c r="I58" s="14">
        <v>0</v>
      </c>
      <c r="J58" s="14">
        <v>0</v>
      </c>
      <c r="K58" s="14">
        <v>0</v>
      </c>
      <c r="L58" s="13">
        <v>0</v>
      </c>
      <c r="M58" s="14">
        <v>0</v>
      </c>
      <c r="N58" s="14">
        <v>0</v>
      </c>
      <c r="O58" s="14">
        <v>0</v>
      </c>
      <c r="P58" s="14">
        <v>0</v>
      </c>
      <c r="Q58" s="13">
        <v>0</v>
      </c>
      <c r="R58" s="14">
        <v>0</v>
      </c>
      <c r="S58" s="14">
        <v>0</v>
      </c>
      <c r="T58" s="14">
        <v>0</v>
      </c>
      <c r="U58" s="14">
        <v>0</v>
      </c>
      <c r="V58" s="13">
        <v>0</v>
      </c>
      <c r="W58" s="2">
        <f>(C58+H58+M58+R58)/4</f>
        <v>0</v>
      </c>
      <c r="X58" s="2">
        <f>(D58+I58+N58+S58)/4</f>
        <v>0</v>
      </c>
      <c r="Y58" s="2">
        <f t="shared" si="0"/>
        <v>0</v>
      </c>
      <c r="Z58" s="2">
        <f t="shared" si="1"/>
        <v>0</v>
      </c>
      <c r="AA58" s="2">
        <f t="shared" si="2"/>
        <v>0</v>
      </c>
      <c r="AB58" s="1"/>
    </row>
    <row r="59" spans="1:28" x14ac:dyDescent="0.3">
      <c r="A59" s="3">
        <v>457</v>
      </c>
      <c r="B59" s="4" t="s">
        <v>210</v>
      </c>
      <c r="C59" s="14">
        <v>0</v>
      </c>
      <c r="D59" s="14">
        <v>0</v>
      </c>
      <c r="E59" s="14">
        <v>0</v>
      </c>
      <c r="F59" s="14">
        <v>0</v>
      </c>
      <c r="G59" s="13">
        <v>0</v>
      </c>
      <c r="H59" s="14">
        <v>0</v>
      </c>
      <c r="I59" s="14">
        <v>0</v>
      </c>
      <c r="J59" s="14">
        <v>0</v>
      </c>
      <c r="K59" s="14">
        <v>0</v>
      </c>
      <c r="L59" s="13">
        <v>0</v>
      </c>
      <c r="M59" s="14">
        <v>0</v>
      </c>
      <c r="N59" s="14">
        <v>0</v>
      </c>
      <c r="O59" s="14">
        <v>0</v>
      </c>
      <c r="P59" s="14">
        <v>0</v>
      </c>
      <c r="Q59" s="13">
        <v>0</v>
      </c>
      <c r="R59" s="14">
        <v>0</v>
      </c>
      <c r="S59" s="14">
        <v>0</v>
      </c>
      <c r="T59" s="14">
        <v>0</v>
      </c>
      <c r="U59" s="14">
        <v>0</v>
      </c>
      <c r="V59" s="13">
        <v>0</v>
      </c>
      <c r="W59" s="2">
        <f>(C59+H59+M59+R59)/4</f>
        <v>0</v>
      </c>
      <c r="X59" s="2">
        <f>(D59+I59+N59+S59)/4</f>
        <v>0</v>
      </c>
      <c r="Y59" s="2">
        <f t="shared" si="0"/>
        <v>0</v>
      </c>
      <c r="Z59" s="2">
        <f t="shared" si="1"/>
        <v>0</v>
      </c>
      <c r="AA59" s="2">
        <f t="shared" si="2"/>
        <v>0</v>
      </c>
      <c r="AB59" s="1"/>
    </row>
    <row r="60" spans="1:28" x14ac:dyDescent="0.3">
      <c r="A60" s="3">
        <v>463</v>
      </c>
      <c r="B60" s="4" t="s">
        <v>50</v>
      </c>
      <c r="C60" s="14">
        <v>0</v>
      </c>
      <c r="D60" s="14">
        <v>0</v>
      </c>
      <c r="E60" s="14">
        <v>0</v>
      </c>
      <c r="F60" s="14">
        <v>0</v>
      </c>
      <c r="G60" s="13">
        <v>0</v>
      </c>
      <c r="H60" s="14">
        <v>0</v>
      </c>
      <c r="I60" s="14">
        <v>0</v>
      </c>
      <c r="J60" s="14">
        <v>0</v>
      </c>
      <c r="K60" s="14">
        <v>0</v>
      </c>
      <c r="L60" s="13">
        <v>0</v>
      </c>
      <c r="M60" s="14">
        <v>0</v>
      </c>
      <c r="N60" s="14">
        <v>0</v>
      </c>
      <c r="O60" s="14">
        <v>0</v>
      </c>
      <c r="P60" s="14">
        <v>0</v>
      </c>
      <c r="Q60" s="13">
        <v>0</v>
      </c>
      <c r="R60" s="14">
        <v>0</v>
      </c>
      <c r="S60" s="14">
        <v>0</v>
      </c>
      <c r="T60" s="14">
        <v>0</v>
      </c>
      <c r="U60" s="14">
        <v>0</v>
      </c>
      <c r="V60" s="13">
        <v>0</v>
      </c>
      <c r="W60" s="2">
        <f>(C60+H60+M60+R60)/4</f>
        <v>0</v>
      </c>
      <c r="X60" s="2">
        <f>(D60+I60+N60+S60)/4</f>
        <v>0</v>
      </c>
      <c r="Y60" s="2">
        <f t="shared" si="0"/>
        <v>0</v>
      </c>
      <c r="Z60" s="2">
        <f t="shared" si="1"/>
        <v>0</v>
      </c>
      <c r="AA60" s="2">
        <f t="shared" si="2"/>
        <v>0</v>
      </c>
      <c r="AB60" s="1"/>
    </row>
    <row r="61" spans="1:28" x14ac:dyDescent="0.3">
      <c r="A61" s="3">
        <v>467</v>
      </c>
      <c r="B61" s="4" t="s">
        <v>212</v>
      </c>
      <c r="C61" s="14">
        <v>0</v>
      </c>
      <c r="D61" s="14">
        <v>0</v>
      </c>
      <c r="E61" s="14">
        <v>0</v>
      </c>
      <c r="F61" s="14">
        <v>0</v>
      </c>
      <c r="G61" s="13">
        <v>0</v>
      </c>
      <c r="H61" s="14">
        <v>0</v>
      </c>
      <c r="I61" s="14">
        <v>0</v>
      </c>
      <c r="J61" s="14">
        <v>0</v>
      </c>
      <c r="K61" s="14">
        <v>0</v>
      </c>
      <c r="L61" s="13">
        <v>0</v>
      </c>
      <c r="M61" s="14">
        <v>0</v>
      </c>
      <c r="N61" s="14">
        <v>0</v>
      </c>
      <c r="O61" s="14">
        <v>0</v>
      </c>
      <c r="P61" s="14">
        <v>0</v>
      </c>
      <c r="Q61" s="13">
        <v>0</v>
      </c>
      <c r="R61" s="14">
        <v>0</v>
      </c>
      <c r="S61" s="14">
        <v>0</v>
      </c>
      <c r="T61" s="14">
        <v>0</v>
      </c>
      <c r="U61" s="14">
        <v>0</v>
      </c>
      <c r="V61" s="13">
        <v>0</v>
      </c>
      <c r="W61" s="2">
        <f>(C61+H61+M61+R61)/4</f>
        <v>0</v>
      </c>
      <c r="X61" s="2">
        <f>(D61+I61+N61+S61)/4</f>
        <v>0</v>
      </c>
      <c r="Y61" s="2">
        <f t="shared" si="0"/>
        <v>0</v>
      </c>
      <c r="Z61" s="2">
        <f t="shared" si="1"/>
        <v>0</v>
      </c>
      <c r="AA61" s="2">
        <f t="shared" si="2"/>
        <v>0</v>
      </c>
      <c r="AB61" s="1"/>
    </row>
    <row r="62" spans="1:28" x14ac:dyDescent="0.3">
      <c r="A62" s="3">
        <v>526</v>
      </c>
      <c r="B62" s="4" t="s">
        <v>216</v>
      </c>
      <c r="C62" s="14">
        <v>0</v>
      </c>
      <c r="D62" s="14">
        <v>0</v>
      </c>
      <c r="E62" s="14">
        <v>0</v>
      </c>
      <c r="F62" s="14">
        <v>0</v>
      </c>
      <c r="G62" s="13">
        <v>0</v>
      </c>
      <c r="H62" s="14">
        <v>0</v>
      </c>
      <c r="I62" s="14">
        <v>0</v>
      </c>
      <c r="J62" s="14">
        <v>0</v>
      </c>
      <c r="K62" s="14">
        <v>0</v>
      </c>
      <c r="L62" s="13">
        <v>0</v>
      </c>
      <c r="M62" s="14">
        <v>0</v>
      </c>
      <c r="N62" s="14">
        <v>0</v>
      </c>
      <c r="O62" s="14">
        <v>0</v>
      </c>
      <c r="P62" s="14">
        <v>0</v>
      </c>
      <c r="Q62" s="13">
        <v>0</v>
      </c>
      <c r="R62" s="14">
        <v>0</v>
      </c>
      <c r="S62" s="14">
        <v>0</v>
      </c>
      <c r="T62" s="14">
        <v>0</v>
      </c>
      <c r="U62" s="14">
        <v>0</v>
      </c>
      <c r="V62" s="13">
        <v>0</v>
      </c>
      <c r="W62" s="2">
        <f>(C62+H62+M62+R62)/4</f>
        <v>0</v>
      </c>
      <c r="X62" s="2">
        <f>(D62+I62+N62+S62)/4</f>
        <v>0</v>
      </c>
      <c r="Y62" s="2">
        <f t="shared" si="0"/>
        <v>0</v>
      </c>
      <c r="Z62" s="2">
        <f t="shared" si="1"/>
        <v>0</v>
      </c>
      <c r="AA62" s="2">
        <f t="shared" si="2"/>
        <v>0</v>
      </c>
      <c r="AB62" s="1"/>
    </row>
    <row r="63" spans="1:28" x14ac:dyDescent="0.3">
      <c r="A63" s="3">
        <v>527</v>
      </c>
      <c r="B63" s="4" t="s">
        <v>217</v>
      </c>
      <c r="C63" s="14">
        <v>0</v>
      </c>
      <c r="D63" s="14">
        <v>0</v>
      </c>
      <c r="E63" s="14">
        <v>0</v>
      </c>
      <c r="F63" s="14">
        <v>0</v>
      </c>
      <c r="G63" s="13">
        <v>0</v>
      </c>
      <c r="H63" s="14">
        <v>0</v>
      </c>
      <c r="I63" s="14">
        <v>0</v>
      </c>
      <c r="J63" s="14">
        <v>0</v>
      </c>
      <c r="K63" s="14">
        <v>0</v>
      </c>
      <c r="L63" s="13">
        <v>0</v>
      </c>
      <c r="M63" s="14">
        <v>0</v>
      </c>
      <c r="N63" s="14">
        <v>0</v>
      </c>
      <c r="O63" s="14">
        <v>0</v>
      </c>
      <c r="P63" s="14">
        <v>0</v>
      </c>
      <c r="Q63" s="13">
        <v>0</v>
      </c>
      <c r="R63" s="14">
        <v>0</v>
      </c>
      <c r="S63" s="14">
        <v>0</v>
      </c>
      <c r="T63" s="14">
        <v>0</v>
      </c>
      <c r="U63" s="14">
        <v>0</v>
      </c>
      <c r="V63" s="13">
        <v>0</v>
      </c>
      <c r="W63" s="2">
        <f>(C63+H63+M63+R63)/4</f>
        <v>0</v>
      </c>
      <c r="X63" s="2">
        <f>(D63+I63+N63+S63)/4</f>
        <v>0</v>
      </c>
      <c r="Y63" s="2">
        <f t="shared" si="0"/>
        <v>0</v>
      </c>
      <c r="Z63" s="2">
        <f t="shared" si="1"/>
        <v>0</v>
      </c>
      <c r="AA63" s="2">
        <f t="shared" si="2"/>
        <v>0</v>
      </c>
      <c r="AB63" s="1"/>
    </row>
    <row r="64" spans="1:28" x14ac:dyDescent="0.3">
      <c r="A64" s="3">
        <v>528</v>
      </c>
      <c r="B64" s="4" t="s">
        <v>218</v>
      </c>
      <c r="C64" s="14">
        <v>0</v>
      </c>
      <c r="D64" s="14">
        <v>0</v>
      </c>
      <c r="E64" s="14">
        <v>0</v>
      </c>
      <c r="F64" s="14">
        <v>0</v>
      </c>
      <c r="G64" s="13">
        <v>0</v>
      </c>
      <c r="H64" s="14">
        <v>0</v>
      </c>
      <c r="I64" s="14">
        <v>0</v>
      </c>
      <c r="J64" s="14">
        <v>0</v>
      </c>
      <c r="K64" s="14">
        <v>0</v>
      </c>
      <c r="L64" s="13">
        <v>0</v>
      </c>
      <c r="M64" s="14">
        <v>0</v>
      </c>
      <c r="N64" s="14">
        <v>0</v>
      </c>
      <c r="O64" s="14">
        <v>0</v>
      </c>
      <c r="P64" s="14">
        <v>0</v>
      </c>
      <c r="Q64" s="13">
        <v>0</v>
      </c>
      <c r="R64" s="14">
        <v>0</v>
      </c>
      <c r="S64" s="14">
        <v>0</v>
      </c>
      <c r="T64" s="14">
        <v>0</v>
      </c>
      <c r="U64" s="14">
        <v>0</v>
      </c>
      <c r="V64" s="13">
        <v>0</v>
      </c>
      <c r="W64" s="2">
        <f>(C64+H64+M64+R64)/4</f>
        <v>0</v>
      </c>
      <c r="X64" s="2">
        <f>(D64+I64+N64+S64)/4</f>
        <v>0</v>
      </c>
      <c r="Y64" s="2">
        <f t="shared" si="0"/>
        <v>0</v>
      </c>
      <c r="Z64" s="2">
        <f t="shared" si="1"/>
        <v>0</v>
      </c>
      <c r="AA64" s="2">
        <f t="shared" si="2"/>
        <v>0</v>
      </c>
      <c r="AB64" s="1"/>
    </row>
    <row r="65" spans="1:28" x14ac:dyDescent="0.3">
      <c r="A65" s="3">
        <v>549</v>
      </c>
      <c r="B65" s="4" t="s">
        <v>162</v>
      </c>
      <c r="C65" s="14">
        <v>0</v>
      </c>
      <c r="D65" s="14">
        <v>0</v>
      </c>
      <c r="E65" s="14">
        <v>0</v>
      </c>
      <c r="F65" s="14">
        <v>0</v>
      </c>
      <c r="G65" s="13">
        <v>0</v>
      </c>
      <c r="H65" s="14">
        <v>0</v>
      </c>
      <c r="I65" s="14">
        <v>0</v>
      </c>
      <c r="J65" s="14">
        <v>0</v>
      </c>
      <c r="K65" s="14">
        <v>0</v>
      </c>
      <c r="L65" s="13">
        <v>0</v>
      </c>
      <c r="M65" s="14">
        <v>0</v>
      </c>
      <c r="N65" s="14">
        <v>0</v>
      </c>
      <c r="O65" s="14">
        <v>0</v>
      </c>
      <c r="P65" s="14">
        <v>0</v>
      </c>
      <c r="Q65" s="13">
        <v>0</v>
      </c>
      <c r="R65" s="14">
        <v>0</v>
      </c>
      <c r="S65" s="14">
        <v>0</v>
      </c>
      <c r="T65" s="14">
        <v>0</v>
      </c>
      <c r="U65" s="14">
        <v>0</v>
      </c>
      <c r="V65" s="13">
        <v>0</v>
      </c>
      <c r="W65" s="2">
        <f>(C65+H65+M65+R65)/4</f>
        <v>0</v>
      </c>
      <c r="X65" s="2">
        <f>(D65+I65+N65+S65)/4</f>
        <v>0</v>
      </c>
      <c r="Y65" s="2">
        <f t="shared" si="0"/>
        <v>0</v>
      </c>
      <c r="Z65" s="2">
        <f t="shared" si="1"/>
        <v>0</v>
      </c>
      <c r="AA65" s="2">
        <f t="shared" si="2"/>
        <v>0</v>
      </c>
      <c r="AB65" s="1"/>
    </row>
    <row r="66" spans="1:28" x14ac:dyDescent="0.3">
      <c r="A66" s="3">
        <v>550</v>
      </c>
      <c r="B66" s="4" t="s">
        <v>219</v>
      </c>
      <c r="C66" s="14">
        <v>0</v>
      </c>
      <c r="D66" s="14">
        <v>0</v>
      </c>
      <c r="E66" s="14">
        <v>0</v>
      </c>
      <c r="F66" s="14">
        <v>0</v>
      </c>
      <c r="G66" s="13">
        <v>0</v>
      </c>
      <c r="H66" s="14">
        <v>0</v>
      </c>
      <c r="I66" s="14">
        <v>0</v>
      </c>
      <c r="J66" s="14">
        <v>0</v>
      </c>
      <c r="K66" s="14">
        <v>0</v>
      </c>
      <c r="L66" s="13">
        <v>0</v>
      </c>
      <c r="M66" s="14">
        <v>0</v>
      </c>
      <c r="N66" s="14">
        <v>0</v>
      </c>
      <c r="O66" s="14">
        <v>0</v>
      </c>
      <c r="P66" s="14">
        <v>0</v>
      </c>
      <c r="Q66" s="13">
        <v>0</v>
      </c>
      <c r="R66" s="14">
        <v>0</v>
      </c>
      <c r="S66" s="14">
        <v>0</v>
      </c>
      <c r="T66" s="14">
        <v>0</v>
      </c>
      <c r="U66" s="14">
        <v>0</v>
      </c>
      <c r="V66" s="13">
        <v>0</v>
      </c>
      <c r="W66" s="2">
        <f>(C66+H66+M66+R66)/4</f>
        <v>0</v>
      </c>
      <c r="X66" s="2">
        <f>(D66+I66+N66+S66)/4</f>
        <v>0</v>
      </c>
      <c r="Y66" s="2">
        <f t="shared" si="0"/>
        <v>0</v>
      </c>
      <c r="Z66" s="2">
        <f t="shared" si="1"/>
        <v>0</v>
      </c>
      <c r="AA66" s="2">
        <f t="shared" si="2"/>
        <v>0</v>
      </c>
      <c r="AB66" s="1"/>
    </row>
    <row r="67" spans="1:28" x14ac:dyDescent="0.3">
      <c r="A67" s="3">
        <v>551</v>
      </c>
      <c r="B67" s="4" t="s">
        <v>220</v>
      </c>
      <c r="C67" s="14">
        <v>0</v>
      </c>
      <c r="D67" s="14">
        <v>0</v>
      </c>
      <c r="E67" s="14">
        <v>0</v>
      </c>
      <c r="F67" s="14">
        <v>0</v>
      </c>
      <c r="G67" s="13">
        <v>0</v>
      </c>
      <c r="H67" s="14">
        <v>0</v>
      </c>
      <c r="I67" s="14">
        <v>0</v>
      </c>
      <c r="J67" s="14">
        <v>0</v>
      </c>
      <c r="K67" s="14">
        <v>0</v>
      </c>
      <c r="L67" s="13">
        <v>0</v>
      </c>
      <c r="M67" s="14">
        <v>0</v>
      </c>
      <c r="N67" s="14">
        <v>0</v>
      </c>
      <c r="O67" s="14">
        <v>0</v>
      </c>
      <c r="P67" s="14">
        <v>0</v>
      </c>
      <c r="Q67" s="13">
        <v>0</v>
      </c>
      <c r="R67" s="14">
        <v>0</v>
      </c>
      <c r="S67" s="14">
        <v>0</v>
      </c>
      <c r="T67" s="14">
        <v>0</v>
      </c>
      <c r="U67" s="14">
        <v>0</v>
      </c>
      <c r="V67" s="13">
        <v>0</v>
      </c>
      <c r="W67" s="2">
        <f>(C67+H67+M67+R67)/4</f>
        <v>0</v>
      </c>
      <c r="X67" s="2">
        <f>(D67+I67+N67+S67)/4</f>
        <v>0</v>
      </c>
      <c r="Y67" s="2">
        <f t="shared" ref="Y67:Y130" si="3">(E67+J67+O67+T67)/4</f>
        <v>0</v>
      </c>
      <c r="Z67" s="2">
        <f t="shared" ref="Z67:Z130" si="4">(F67+K67+P67+U67)/4</f>
        <v>0</v>
      </c>
      <c r="AA67" s="2">
        <f t="shared" ref="AA67:AA130" si="5">(G67+L67+Q67+V67)/4</f>
        <v>0</v>
      </c>
      <c r="AB67" s="1"/>
    </row>
    <row r="68" spans="1:28" x14ac:dyDescent="0.3">
      <c r="A68" s="3">
        <v>552</v>
      </c>
      <c r="B68" s="4" t="s">
        <v>221</v>
      </c>
      <c r="C68" s="14">
        <v>0</v>
      </c>
      <c r="D68" s="14">
        <v>0</v>
      </c>
      <c r="E68" s="14">
        <v>0</v>
      </c>
      <c r="F68" s="14">
        <v>0</v>
      </c>
      <c r="G68" s="13">
        <v>0</v>
      </c>
      <c r="H68" s="14">
        <v>0</v>
      </c>
      <c r="I68" s="14">
        <v>0</v>
      </c>
      <c r="J68" s="14">
        <v>0</v>
      </c>
      <c r="K68" s="14">
        <v>0</v>
      </c>
      <c r="L68" s="13">
        <v>0</v>
      </c>
      <c r="M68" s="14">
        <v>0</v>
      </c>
      <c r="N68" s="14">
        <v>0</v>
      </c>
      <c r="O68" s="14">
        <v>0</v>
      </c>
      <c r="P68" s="14">
        <v>0</v>
      </c>
      <c r="Q68" s="13">
        <v>0</v>
      </c>
      <c r="R68" s="14">
        <v>0</v>
      </c>
      <c r="S68" s="14">
        <v>0</v>
      </c>
      <c r="T68" s="14">
        <v>0</v>
      </c>
      <c r="U68" s="14">
        <v>0</v>
      </c>
      <c r="V68" s="13">
        <v>0</v>
      </c>
      <c r="W68" s="2">
        <f>(C68+H68+M68+R68)/4</f>
        <v>0</v>
      </c>
      <c r="X68" s="2">
        <f>(D68+I68+N68+S68)/4</f>
        <v>0</v>
      </c>
      <c r="Y68" s="2">
        <f t="shared" si="3"/>
        <v>0</v>
      </c>
      <c r="Z68" s="2">
        <f t="shared" si="4"/>
        <v>0</v>
      </c>
      <c r="AA68" s="2">
        <f t="shared" si="5"/>
        <v>0</v>
      </c>
      <c r="AB68" s="1"/>
    </row>
    <row r="69" spans="1:28" x14ac:dyDescent="0.3">
      <c r="A69" s="3">
        <v>562</v>
      </c>
      <c r="B69" s="4" t="s">
        <v>51</v>
      </c>
      <c r="C69" s="14">
        <v>0</v>
      </c>
      <c r="D69" s="14">
        <v>0.5</v>
      </c>
      <c r="E69" s="14">
        <v>0</v>
      </c>
      <c r="F69" s="14">
        <v>0</v>
      </c>
      <c r="G69" s="13">
        <v>0</v>
      </c>
      <c r="H69" s="14">
        <v>0</v>
      </c>
      <c r="I69" s="14">
        <v>0.5</v>
      </c>
      <c r="J69" s="14">
        <v>0</v>
      </c>
      <c r="K69" s="14">
        <v>0</v>
      </c>
      <c r="L69" s="13">
        <v>0</v>
      </c>
      <c r="M69" s="14">
        <v>0</v>
      </c>
      <c r="N69" s="14">
        <v>0.5</v>
      </c>
      <c r="O69" s="14">
        <v>0</v>
      </c>
      <c r="P69" s="14">
        <v>0</v>
      </c>
      <c r="Q69" s="13">
        <v>0</v>
      </c>
      <c r="R69" s="14">
        <v>0</v>
      </c>
      <c r="S69" s="14">
        <v>0.5</v>
      </c>
      <c r="T69" s="14">
        <v>0</v>
      </c>
      <c r="U69" s="14">
        <v>0</v>
      </c>
      <c r="V69" s="13">
        <v>0</v>
      </c>
      <c r="W69" s="2">
        <f>(C69+H69+M69+R69)/4</f>
        <v>0</v>
      </c>
      <c r="X69" s="2">
        <f>(D69+I69+N69+S69)/4</f>
        <v>0.5</v>
      </c>
      <c r="Y69" s="2">
        <f t="shared" si="3"/>
        <v>0</v>
      </c>
      <c r="Z69" s="2">
        <f t="shared" si="4"/>
        <v>0</v>
      </c>
      <c r="AA69" s="2">
        <f t="shared" si="5"/>
        <v>0</v>
      </c>
      <c r="AB69" s="1"/>
    </row>
    <row r="70" spans="1:28" x14ac:dyDescent="0.3">
      <c r="A70" s="3">
        <v>563</v>
      </c>
      <c r="B70" s="4" t="s">
        <v>52</v>
      </c>
      <c r="C70" s="14">
        <v>0</v>
      </c>
      <c r="D70" s="14">
        <v>0</v>
      </c>
      <c r="E70" s="14">
        <v>0</v>
      </c>
      <c r="F70" s="14">
        <v>0</v>
      </c>
      <c r="G70" s="13">
        <v>0</v>
      </c>
      <c r="H70" s="14">
        <v>0</v>
      </c>
      <c r="I70" s="14">
        <v>0</v>
      </c>
      <c r="J70" s="14">
        <v>0</v>
      </c>
      <c r="K70" s="14">
        <v>0</v>
      </c>
      <c r="L70" s="13">
        <v>0</v>
      </c>
      <c r="M70" s="14">
        <v>0</v>
      </c>
      <c r="N70" s="14">
        <v>0</v>
      </c>
      <c r="O70" s="14">
        <v>0</v>
      </c>
      <c r="P70" s="14">
        <v>0</v>
      </c>
      <c r="Q70" s="13">
        <v>0</v>
      </c>
      <c r="R70" s="14">
        <v>0</v>
      </c>
      <c r="S70" s="14">
        <v>0</v>
      </c>
      <c r="T70" s="14">
        <v>0</v>
      </c>
      <c r="U70" s="14">
        <v>0</v>
      </c>
      <c r="V70" s="13">
        <v>0</v>
      </c>
      <c r="W70" s="2">
        <f>(C70+H70+M70+R70)/4</f>
        <v>0</v>
      </c>
      <c r="X70" s="2">
        <f>(D70+I70+N70+S70)/4</f>
        <v>0</v>
      </c>
      <c r="Y70" s="2">
        <f t="shared" si="3"/>
        <v>0</v>
      </c>
      <c r="Z70" s="2">
        <f t="shared" si="4"/>
        <v>0</v>
      </c>
      <c r="AA70" s="2">
        <f t="shared" si="5"/>
        <v>0</v>
      </c>
      <c r="AB70" s="1"/>
    </row>
    <row r="71" spans="1:28" x14ac:dyDescent="0.3">
      <c r="A71" s="3">
        <v>571</v>
      </c>
      <c r="B71" s="4" t="s">
        <v>222</v>
      </c>
      <c r="C71" s="14">
        <v>0</v>
      </c>
      <c r="D71" s="14">
        <v>0</v>
      </c>
      <c r="E71" s="14">
        <v>0</v>
      </c>
      <c r="F71" s="14">
        <v>0.5</v>
      </c>
      <c r="G71" s="13">
        <v>0</v>
      </c>
      <c r="H71" s="14">
        <v>0</v>
      </c>
      <c r="I71" s="14">
        <v>0</v>
      </c>
      <c r="J71" s="14">
        <v>0</v>
      </c>
      <c r="K71" s="14">
        <v>0.5</v>
      </c>
      <c r="L71" s="13">
        <v>0</v>
      </c>
      <c r="M71" s="14">
        <v>0</v>
      </c>
      <c r="N71" s="14">
        <v>0</v>
      </c>
      <c r="O71" s="14">
        <v>0</v>
      </c>
      <c r="P71" s="14">
        <v>0.5</v>
      </c>
      <c r="Q71" s="13">
        <v>0</v>
      </c>
      <c r="R71" s="14">
        <v>0</v>
      </c>
      <c r="S71" s="14">
        <v>0</v>
      </c>
      <c r="T71" s="14">
        <v>0</v>
      </c>
      <c r="U71" s="14">
        <v>0.5</v>
      </c>
      <c r="V71" s="13">
        <v>0</v>
      </c>
      <c r="W71" s="2">
        <f>(C71+H71+M71+R71)/4</f>
        <v>0</v>
      </c>
      <c r="X71" s="2">
        <f>(D71+I71+N71+S71)/4</f>
        <v>0</v>
      </c>
      <c r="Y71" s="2">
        <f t="shared" si="3"/>
        <v>0</v>
      </c>
      <c r="Z71" s="2">
        <f t="shared" si="4"/>
        <v>0.5</v>
      </c>
      <c r="AA71" s="2">
        <f t="shared" si="5"/>
        <v>0</v>
      </c>
      <c r="AB71" s="1"/>
    </row>
    <row r="72" spans="1:28" x14ac:dyDescent="0.3">
      <c r="A72" s="3">
        <v>579</v>
      </c>
      <c r="B72" s="4" t="s">
        <v>223</v>
      </c>
      <c r="C72" s="14">
        <v>0</v>
      </c>
      <c r="D72" s="14">
        <v>0</v>
      </c>
      <c r="E72" s="14">
        <v>0</v>
      </c>
      <c r="F72" s="14">
        <v>0</v>
      </c>
      <c r="G72" s="13">
        <v>0</v>
      </c>
      <c r="H72" s="14">
        <v>0</v>
      </c>
      <c r="I72" s="14">
        <v>0</v>
      </c>
      <c r="J72" s="14">
        <v>0</v>
      </c>
      <c r="K72" s="14">
        <v>0</v>
      </c>
      <c r="L72" s="13">
        <v>0</v>
      </c>
      <c r="M72" s="14">
        <v>0</v>
      </c>
      <c r="N72" s="14">
        <v>0</v>
      </c>
      <c r="O72" s="14">
        <v>0</v>
      </c>
      <c r="P72" s="14">
        <v>0</v>
      </c>
      <c r="Q72" s="13">
        <v>0</v>
      </c>
      <c r="R72" s="14">
        <v>0</v>
      </c>
      <c r="S72" s="14">
        <v>0</v>
      </c>
      <c r="T72" s="14">
        <v>0</v>
      </c>
      <c r="U72" s="14">
        <v>0</v>
      </c>
      <c r="V72" s="13">
        <v>0</v>
      </c>
      <c r="W72" s="2">
        <f>(C72+H72+M72+R72)/4</f>
        <v>0</v>
      </c>
      <c r="X72" s="2">
        <f>(D72+I72+N72+S72)/4</f>
        <v>0</v>
      </c>
      <c r="Y72" s="2">
        <f t="shared" si="3"/>
        <v>0</v>
      </c>
      <c r="Z72" s="2">
        <f t="shared" si="4"/>
        <v>0</v>
      </c>
      <c r="AA72" s="2">
        <f t="shared" si="5"/>
        <v>0</v>
      </c>
      <c r="AB72" s="1"/>
    </row>
    <row r="73" spans="1:28" x14ac:dyDescent="0.3">
      <c r="A73" s="3">
        <v>601</v>
      </c>
      <c r="B73" s="4" t="s">
        <v>224</v>
      </c>
      <c r="C73" s="14">
        <v>0</v>
      </c>
      <c r="D73" s="14">
        <v>0</v>
      </c>
      <c r="E73" s="14">
        <v>0</v>
      </c>
      <c r="F73" s="14">
        <v>0</v>
      </c>
      <c r="G73" s="13">
        <v>0</v>
      </c>
      <c r="H73" s="14">
        <v>0</v>
      </c>
      <c r="I73" s="14">
        <v>3</v>
      </c>
      <c r="J73" s="14">
        <v>0</v>
      </c>
      <c r="K73" s="14">
        <v>0</v>
      </c>
      <c r="L73" s="13">
        <v>0</v>
      </c>
      <c r="M73" s="14">
        <v>0</v>
      </c>
      <c r="N73" s="14">
        <v>0</v>
      </c>
      <c r="O73" s="14">
        <v>0</v>
      </c>
      <c r="P73" s="14">
        <v>0</v>
      </c>
      <c r="Q73" s="13">
        <v>0</v>
      </c>
      <c r="R73" s="14">
        <v>0</v>
      </c>
      <c r="S73" s="14">
        <v>0</v>
      </c>
      <c r="T73" s="14">
        <v>0</v>
      </c>
      <c r="U73" s="14">
        <v>0</v>
      </c>
      <c r="V73" s="13">
        <v>0</v>
      </c>
      <c r="W73" s="2">
        <f>(C73+H73+M73+R73)/4</f>
        <v>0</v>
      </c>
      <c r="X73" s="2">
        <f>(D73+I73+N73+S73)/4</f>
        <v>0.75</v>
      </c>
      <c r="Y73" s="2">
        <f t="shared" si="3"/>
        <v>0</v>
      </c>
      <c r="Z73" s="2">
        <f t="shared" si="4"/>
        <v>0</v>
      </c>
      <c r="AA73" s="2">
        <f t="shared" si="5"/>
        <v>0</v>
      </c>
      <c r="AB73" s="1"/>
    </row>
    <row r="74" spans="1:28" x14ac:dyDescent="0.3">
      <c r="A74" s="3">
        <v>603</v>
      </c>
      <c r="B74" s="4" t="s">
        <v>225</v>
      </c>
      <c r="C74" s="14">
        <v>0</v>
      </c>
      <c r="D74" s="14">
        <v>0</v>
      </c>
      <c r="E74" s="14">
        <v>0</v>
      </c>
      <c r="F74" s="14">
        <v>0</v>
      </c>
      <c r="G74" s="13">
        <v>0</v>
      </c>
      <c r="H74" s="14">
        <v>0</v>
      </c>
      <c r="I74" s="14">
        <v>0</v>
      </c>
      <c r="J74" s="14">
        <v>0</v>
      </c>
      <c r="K74" s="14">
        <v>0</v>
      </c>
      <c r="L74" s="13">
        <v>0</v>
      </c>
      <c r="M74" s="14">
        <v>0</v>
      </c>
      <c r="N74" s="14">
        <v>0</v>
      </c>
      <c r="O74" s="14">
        <v>0</v>
      </c>
      <c r="P74" s="14">
        <v>0</v>
      </c>
      <c r="Q74" s="13">
        <v>0</v>
      </c>
      <c r="R74" s="14">
        <v>0</v>
      </c>
      <c r="S74" s="14">
        <v>0</v>
      </c>
      <c r="T74" s="14">
        <v>0</v>
      </c>
      <c r="U74" s="14">
        <v>0</v>
      </c>
      <c r="V74" s="13">
        <v>0</v>
      </c>
      <c r="W74" s="2">
        <f>(C74+H74+M74+R74)/4</f>
        <v>0</v>
      </c>
      <c r="X74" s="2">
        <f>(D74+I74+N74+S74)/4</f>
        <v>0</v>
      </c>
      <c r="Y74" s="2">
        <f t="shared" si="3"/>
        <v>0</v>
      </c>
      <c r="Z74" s="2">
        <f t="shared" si="4"/>
        <v>0</v>
      </c>
      <c r="AA74" s="2">
        <f t="shared" si="5"/>
        <v>0</v>
      </c>
      <c r="AB74" s="1"/>
    </row>
    <row r="75" spans="1:28" x14ac:dyDescent="0.3">
      <c r="A75" s="3">
        <v>802</v>
      </c>
      <c r="B75" s="4" t="s">
        <v>53</v>
      </c>
      <c r="C75" s="14">
        <v>0</v>
      </c>
      <c r="D75" s="14">
        <v>0</v>
      </c>
      <c r="E75" s="14">
        <v>0</v>
      </c>
      <c r="F75" s="14">
        <v>0</v>
      </c>
      <c r="G75" s="13">
        <v>0</v>
      </c>
      <c r="H75" s="14">
        <v>0</v>
      </c>
      <c r="I75" s="14">
        <v>7</v>
      </c>
      <c r="J75" s="14">
        <v>0</v>
      </c>
      <c r="K75" s="14">
        <v>0</v>
      </c>
      <c r="L75" s="13">
        <v>0</v>
      </c>
      <c r="M75" s="14">
        <v>0</v>
      </c>
      <c r="N75" s="14">
        <v>0</v>
      </c>
      <c r="O75" s="14">
        <v>0</v>
      </c>
      <c r="P75" s="14">
        <v>0</v>
      </c>
      <c r="Q75" s="13">
        <v>0</v>
      </c>
      <c r="R75" s="14">
        <v>0</v>
      </c>
      <c r="S75" s="14">
        <v>7</v>
      </c>
      <c r="T75" s="14">
        <v>0</v>
      </c>
      <c r="U75" s="14">
        <v>0</v>
      </c>
      <c r="V75" s="13">
        <v>0</v>
      </c>
      <c r="W75" s="2">
        <f>(C75+H75+M75+R75)/4</f>
        <v>0</v>
      </c>
      <c r="X75" s="2">
        <f>(D75+I75+N75+S75)/4</f>
        <v>3.5</v>
      </c>
      <c r="Y75" s="2">
        <f t="shared" si="3"/>
        <v>0</v>
      </c>
      <c r="Z75" s="2">
        <f t="shared" si="4"/>
        <v>0</v>
      </c>
      <c r="AA75" s="2">
        <f t="shared" si="5"/>
        <v>0</v>
      </c>
      <c r="AB75" s="1"/>
    </row>
    <row r="76" spans="1:28" x14ac:dyDescent="0.3">
      <c r="A76" s="3">
        <v>804</v>
      </c>
      <c r="B76" s="4" t="s">
        <v>54</v>
      </c>
      <c r="C76" s="14">
        <v>0</v>
      </c>
      <c r="D76" s="14">
        <v>0</v>
      </c>
      <c r="E76" s="14">
        <v>4</v>
      </c>
      <c r="F76" s="14">
        <v>0</v>
      </c>
      <c r="G76" s="13">
        <v>0</v>
      </c>
      <c r="H76" s="14">
        <v>0</v>
      </c>
      <c r="I76" s="14">
        <v>0</v>
      </c>
      <c r="J76" s="14">
        <v>0</v>
      </c>
      <c r="K76" s="14">
        <v>0</v>
      </c>
      <c r="L76" s="13">
        <v>0</v>
      </c>
      <c r="M76" s="14">
        <v>0</v>
      </c>
      <c r="N76" s="14">
        <v>0</v>
      </c>
      <c r="O76" s="14">
        <v>4</v>
      </c>
      <c r="P76" s="14">
        <v>0</v>
      </c>
      <c r="Q76" s="13">
        <v>0</v>
      </c>
      <c r="R76" s="14">
        <v>0</v>
      </c>
      <c r="S76" s="14">
        <v>0</v>
      </c>
      <c r="T76" s="14">
        <v>0</v>
      </c>
      <c r="U76" s="14">
        <v>0</v>
      </c>
      <c r="V76" s="13">
        <v>0</v>
      </c>
      <c r="W76" s="2">
        <f>(C76+H76+M76+R76)/4</f>
        <v>0</v>
      </c>
      <c r="X76" s="2">
        <f>(D76+I76+N76+S76)/4</f>
        <v>0</v>
      </c>
      <c r="Y76" s="2">
        <f t="shared" si="3"/>
        <v>2</v>
      </c>
      <c r="Z76" s="2">
        <f t="shared" si="4"/>
        <v>0</v>
      </c>
      <c r="AA76" s="2">
        <f t="shared" si="5"/>
        <v>0</v>
      </c>
      <c r="AB76" s="1"/>
    </row>
    <row r="77" spans="1:28" x14ac:dyDescent="0.3">
      <c r="A77" s="3">
        <v>811</v>
      </c>
      <c r="B77" s="4" t="s">
        <v>163</v>
      </c>
      <c r="C77" s="14">
        <v>0</v>
      </c>
      <c r="D77" s="14">
        <v>0</v>
      </c>
      <c r="E77" s="14">
        <v>0</v>
      </c>
      <c r="F77" s="14">
        <v>0</v>
      </c>
      <c r="G77" s="13">
        <v>0</v>
      </c>
      <c r="H77" s="14">
        <v>0</v>
      </c>
      <c r="I77" s="14">
        <v>0</v>
      </c>
      <c r="J77" s="14">
        <v>0</v>
      </c>
      <c r="K77" s="14">
        <v>0</v>
      </c>
      <c r="L77" s="13">
        <v>0</v>
      </c>
      <c r="M77" s="14">
        <v>0</v>
      </c>
      <c r="N77" s="14">
        <v>0</v>
      </c>
      <c r="O77" s="14">
        <v>0</v>
      </c>
      <c r="P77" s="14">
        <v>0</v>
      </c>
      <c r="Q77" s="13">
        <v>0</v>
      </c>
      <c r="R77" s="14">
        <v>0</v>
      </c>
      <c r="S77" s="14">
        <v>0</v>
      </c>
      <c r="T77" s="14">
        <v>0</v>
      </c>
      <c r="U77" s="14">
        <v>0</v>
      </c>
      <c r="V77" s="13">
        <v>0</v>
      </c>
      <c r="W77" s="2">
        <f>(C77+H77+M77+R77)/4</f>
        <v>0</v>
      </c>
      <c r="X77" s="2">
        <f>(D77+I77+N77+S77)/4</f>
        <v>0</v>
      </c>
      <c r="Y77" s="2">
        <f t="shared" si="3"/>
        <v>0</v>
      </c>
      <c r="Z77" s="2">
        <f t="shared" si="4"/>
        <v>0</v>
      </c>
      <c r="AA77" s="2">
        <f t="shared" si="5"/>
        <v>0</v>
      </c>
      <c r="AB77" s="1"/>
    </row>
    <row r="78" spans="1:28" x14ac:dyDescent="0.3">
      <c r="A78" s="3">
        <v>821</v>
      </c>
      <c r="B78" s="4" t="s">
        <v>55</v>
      </c>
      <c r="C78" s="14">
        <v>0</v>
      </c>
      <c r="D78" s="14">
        <v>25</v>
      </c>
      <c r="E78" s="14">
        <v>7.5</v>
      </c>
      <c r="F78" s="14">
        <v>0</v>
      </c>
      <c r="G78" s="13">
        <v>2.5</v>
      </c>
      <c r="H78" s="14">
        <v>0</v>
      </c>
      <c r="I78" s="14">
        <v>25</v>
      </c>
      <c r="J78" s="14">
        <v>0</v>
      </c>
      <c r="K78" s="14">
        <v>0</v>
      </c>
      <c r="L78" s="13">
        <v>2.5</v>
      </c>
      <c r="M78" s="14">
        <v>0</v>
      </c>
      <c r="N78" s="14">
        <v>25</v>
      </c>
      <c r="O78" s="14">
        <v>7.5</v>
      </c>
      <c r="P78" s="14">
        <v>0</v>
      </c>
      <c r="Q78" s="13">
        <v>2.5</v>
      </c>
      <c r="R78" s="14">
        <v>0</v>
      </c>
      <c r="S78" s="14">
        <v>25</v>
      </c>
      <c r="T78" s="14">
        <v>0</v>
      </c>
      <c r="U78" s="14">
        <v>0</v>
      </c>
      <c r="V78" s="13">
        <v>2.5</v>
      </c>
      <c r="W78" s="2">
        <f>(C78+H78+M78+R78)/4</f>
        <v>0</v>
      </c>
      <c r="X78" s="2">
        <f>(D78+I78+N78+S78)/4</f>
        <v>25</v>
      </c>
      <c r="Y78" s="2">
        <f t="shared" si="3"/>
        <v>3.75</v>
      </c>
      <c r="Z78" s="2">
        <f t="shared" si="4"/>
        <v>0</v>
      </c>
      <c r="AA78" s="2">
        <f t="shared" si="5"/>
        <v>2.5</v>
      </c>
      <c r="AB78" s="1"/>
    </row>
    <row r="79" spans="1:28" x14ac:dyDescent="0.3">
      <c r="A79" s="3">
        <v>828</v>
      </c>
      <c r="B79" s="4" t="s">
        <v>56</v>
      </c>
      <c r="C79" s="14">
        <v>0</v>
      </c>
      <c r="D79" s="14">
        <v>0</v>
      </c>
      <c r="E79" s="14">
        <v>0</v>
      </c>
      <c r="F79" s="14">
        <v>0</v>
      </c>
      <c r="G79" s="13">
        <v>0</v>
      </c>
      <c r="H79" s="14">
        <v>0</v>
      </c>
      <c r="I79" s="14">
        <v>0</v>
      </c>
      <c r="J79" s="14">
        <v>0</v>
      </c>
      <c r="K79" s="14">
        <v>0</v>
      </c>
      <c r="L79" s="13">
        <v>0</v>
      </c>
      <c r="M79" s="14">
        <v>0</v>
      </c>
      <c r="N79" s="14">
        <v>0</v>
      </c>
      <c r="O79" s="14">
        <v>0</v>
      </c>
      <c r="P79" s="14">
        <v>0</v>
      </c>
      <c r="Q79" s="13">
        <v>0</v>
      </c>
      <c r="R79" s="14">
        <v>0</v>
      </c>
      <c r="S79" s="14">
        <v>0</v>
      </c>
      <c r="T79" s="14">
        <v>0</v>
      </c>
      <c r="U79" s="14">
        <v>0</v>
      </c>
      <c r="V79" s="13">
        <v>0</v>
      </c>
      <c r="W79" s="2">
        <f>(C79+H79+M79+R79)/4</f>
        <v>0</v>
      </c>
      <c r="X79" s="2">
        <f>(D79+I79+N79+S79)/4</f>
        <v>0</v>
      </c>
      <c r="Y79" s="2">
        <f t="shared" si="3"/>
        <v>0</v>
      </c>
      <c r="Z79" s="2">
        <f t="shared" si="4"/>
        <v>0</v>
      </c>
      <c r="AA79" s="2">
        <f t="shared" si="5"/>
        <v>0</v>
      </c>
      <c r="AB79" s="1"/>
    </row>
    <row r="80" spans="1:28" x14ac:dyDescent="0.3">
      <c r="A80" s="3">
        <v>1010</v>
      </c>
      <c r="B80" s="4" t="s">
        <v>57</v>
      </c>
      <c r="C80" s="14">
        <v>0</v>
      </c>
      <c r="D80" s="14">
        <v>0</v>
      </c>
      <c r="E80" s="14">
        <v>0</v>
      </c>
      <c r="F80" s="14">
        <v>4</v>
      </c>
      <c r="G80" s="13">
        <v>0</v>
      </c>
      <c r="H80" s="14">
        <v>0</v>
      </c>
      <c r="I80" s="14">
        <v>0</v>
      </c>
      <c r="J80" s="14">
        <v>0</v>
      </c>
      <c r="K80" s="14">
        <v>4</v>
      </c>
      <c r="L80" s="13">
        <v>4</v>
      </c>
      <c r="M80" s="14">
        <v>0</v>
      </c>
      <c r="N80" s="14">
        <v>0</v>
      </c>
      <c r="O80" s="14">
        <v>0</v>
      </c>
      <c r="P80" s="14">
        <v>4</v>
      </c>
      <c r="Q80" s="13">
        <v>0</v>
      </c>
      <c r="R80" s="14">
        <v>0</v>
      </c>
      <c r="S80" s="14">
        <v>0</v>
      </c>
      <c r="T80" s="14">
        <v>0</v>
      </c>
      <c r="U80" s="14">
        <v>4</v>
      </c>
      <c r="V80" s="13">
        <v>0</v>
      </c>
      <c r="W80" s="2">
        <f>(C80+H80+M80+R80)/4</f>
        <v>0</v>
      </c>
      <c r="X80" s="2">
        <f>(D80+I80+N80+S80)/4</f>
        <v>0</v>
      </c>
      <c r="Y80" s="2">
        <f t="shared" si="3"/>
        <v>0</v>
      </c>
      <c r="Z80" s="2">
        <f t="shared" si="4"/>
        <v>4</v>
      </c>
      <c r="AA80" s="2">
        <f t="shared" si="5"/>
        <v>1</v>
      </c>
      <c r="AB80" s="1"/>
    </row>
    <row r="81" spans="1:28" x14ac:dyDescent="0.3">
      <c r="A81" s="3">
        <v>1011</v>
      </c>
      <c r="B81" s="4" t="s">
        <v>58</v>
      </c>
      <c r="C81" s="14">
        <v>4</v>
      </c>
      <c r="D81" s="14">
        <v>0</v>
      </c>
      <c r="E81" s="14">
        <v>0</v>
      </c>
      <c r="F81" s="14">
        <v>0</v>
      </c>
      <c r="G81" s="13">
        <v>0</v>
      </c>
      <c r="H81" s="14">
        <v>1</v>
      </c>
      <c r="I81" s="14">
        <v>2</v>
      </c>
      <c r="J81" s="14">
        <v>0</v>
      </c>
      <c r="K81" s="14">
        <v>0</v>
      </c>
      <c r="L81" s="13">
        <v>0</v>
      </c>
      <c r="M81" s="14">
        <v>4</v>
      </c>
      <c r="N81" s="14">
        <v>0</v>
      </c>
      <c r="O81" s="14">
        <v>0</v>
      </c>
      <c r="P81" s="14">
        <v>0</v>
      </c>
      <c r="Q81" s="13">
        <v>0</v>
      </c>
      <c r="R81" s="14">
        <v>1</v>
      </c>
      <c r="S81" s="14">
        <v>0</v>
      </c>
      <c r="T81" s="14">
        <v>0</v>
      </c>
      <c r="U81" s="14">
        <v>0</v>
      </c>
      <c r="V81" s="13">
        <v>0</v>
      </c>
      <c r="W81" s="2">
        <f>(C81+H81+M81+R81)/4</f>
        <v>2.5</v>
      </c>
      <c r="X81" s="2">
        <f>(D81+I81+N81+S81)/4</f>
        <v>0.5</v>
      </c>
      <c r="Y81" s="2">
        <f t="shared" si="3"/>
        <v>0</v>
      </c>
      <c r="Z81" s="2">
        <f t="shared" si="4"/>
        <v>0</v>
      </c>
      <c r="AA81" s="2">
        <f t="shared" si="5"/>
        <v>0</v>
      </c>
      <c r="AB81" s="1"/>
    </row>
    <row r="82" spans="1:28" x14ac:dyDescent="0.3">
      <c r="A82" s="3">
        <v>1018</v>
      </c>
      <c r="B82" s="4" t="s">
        <v>59</v>
      </c>
      <c r="C82" s="14">
        <v>0</v>
      </c>
      <c r="D82" s="14">
        <v>2</v>
      </c>
      <c r="E82" s="14">
        <v>0</v>
      </c>
      <c r="F82" s="14">
        <v>0</v>
      </c>
      <c r="G82" s="13">
        <v>0</v>
      </c>
      <c r="H82" s="14">
        <v>0</v>
      </c>
      <c r="I82" s="14">
        <v>0</v>
      </c>
      <c r="J82" s="14">
        <v>0</v>
      </c>
      <c r="K82" s="14">
        <v>0</v>
      </c>
      <c r="L82" s="13">
        <v>0</v>
      </c>
      <c r="M82" s="14">
        <v>0</v>
      </c>
      <c r="N82" s="14">
        <v>2</v>
      </c>
      <c r="O82" s="14">
        <v>0</v>
      </c>
      <c r="P82" s="14">
        <v>0</v>
      </c>
      <c r="Q82" s="13">
        <v>0</v>
      </c>
      <c r="R82" s="14">
        <v>0</v>
      </c>
      <c r="S82" s="14">
        <v>0</v>
      </c>
      <c r="T82" s="14">
        <v>0</v>
      </c>
      <c r="U82" s="14">
        <v>0</v>
      </c>
      <c r="V82" s="13">
        <v>0</v>
      </c>
      <c r="W82" s="2">
        <f>(C82+H82+M82+R82)/4</f>
        <v>0</v>
      </c>
      <c r="X82" s="2">
        <f>(D82+I82+N82+S82)/4</f>
        <v>1</v>
      </c>
      <c r="Y82" s="2">
        <f t="shared" si="3"/>
        <v>0</v>
      </c>
      <c r="Z82" s="2">
        <f t="shared" si="4"/>
        <v>0</v>
      </c>
      <c r="AA82" s="2">
        <f t="shared" si="5"/>
        <v>0</v>
      </c>
      <c r="AB82" s="1"/>
    </row>
    <row r="83" spans="1:28" x14ac:dyDescent="0.3">
      <c r="A83" s="3">
        <v>1107</v>
      </c>
      <c r="B83" s="4" t="s">
        <v>60</v>
      </c>
      <c r="C83" s="14">
        <v>3</v>
      </c>
      <c r="D83" s="14">
        <v>0</v>
      </c>
      <c r="E83" s="14">
        <v>8</v>
      </c>
      <c r="F83" s="14">
        <v>0</v>
      </c>
      <c r="G83" s="13">
        <v>0</v>
      </c>
      <c r="H83" s="14">
        <v>3</v>
      </c>
      <c r="I83" s="14">
        <v>0</v>
      </c>
      <c r="J83" s="14">
        <v>8</v>
      </c>
      <c r="K83" s="14">
        <v>0</v>
      </c>
      <c r="L83" s="13">
        <v>0</v>
      </c>
      <c r="M83" s="14">
        <v>3</v>
      </c>
      <c r="N83" s="14">
        <v>0</v>
      </c>
      <c r="O83" s="14">
        <v>8</v>
      </c>
      <c r="P83" s="14">
        <v>0</v>
      </c>
      <c r="Q83" s="13">
        <v>0</v>
      </c>
      <c r="R83" s="14">
        <v>3</v>
      </c>
      <c r="S83" s="14">
        <v>0</v>
      </c>
      <c r="T83" s="14">
        <v>8</v>
      </c>
      <c r="U83" s="14">
        <v>0</v>
      </c>
      <c r="V83" s="13">
        <v>0</v>
      </c>
      <c r="W83" s="2">
        <f>(C83+H83+M83+R83)/4</f>
        <v>3</v>
      </c>
      <c r="X83" s="2">
        <f>(D83+I83+N83+S83)/4</f>
        <v>0</v>
      </c>
      <c r="Y83" s="2">
        <f t="shared" si="3"/>
        <v>8</v>
      </c>
      <c r="Z83" s="2">
        <f t="shared" si="4"/>
        <v>0</v>
      </c>
      <c r="AA83" s="2">
        <f t="shared" si="5"/>
        <v>0</v>
      </c>
      <c r="AB83" s="1"/>
    </row>
    <row r="84" spans="1:28" x14ac:dyDescent="0.3">
      <c r="A84" s="3">
        <v>1110</v>
      </c>
      <c r="B84" s="4" t="s">
        <v>61</v>
      </c>
      <c r="C84" s="14">
        <v>5</v>
      </c>
      <c r="D84" s="14">
        <v>9</v>
      </c>
      <c r="E84" s="14">
        <v>0</v>
      </c>
      <c r="F84" s="14">
        <v>8</v>
      </c>
      <c r="G84" s="13">
        <v>3</v>
      </c>
      <c r="H84" s="14">
        <v>6</v>
      </c>
      <c r="I84" s="14">
        <v>13</v>
      </c>
      <c r="J84" s="14">
        <v>3</v>
      </c>
      <c r="K84" s="14">
        <v>8</v>
      </c>
      <c r="L84" s="13">
        <v>11</v>
      </c>
      <c r="M84" s="14">
        <v>5</v>
      </c>
      <c r="N84" s="14">
        <v>10</v>
      </c>
      <c r="O84" s="14">
        <v>0</v>
      </c>
      <c r="P84" s="14">
        <v>8</v>
      </c>
      <c r="Q84" s="13">
        <v>0</v>
      </c>
      <c r="R84" s="14">
        <v>6</v>
      </c>
      <c r="S84" s="14">
        <v>14</v>
      </c>
      <c r="T84" s="14">
        <v>3</v>
      </c>
      <c r="U84" s="14">
        <v>8</v>
      </c>
      <c r="V84" s="13">
        <v>0</v>
      </c>
      <c r="W84" s="2">
        <f>(C84+H84+M84+R84)/4</f>
        <v>5.5</v>
      </c>
      <c r="X84" s="2">
        <f>(D84+I84+N84+S84)/4</f>
        <v>11.5</v>
      </c>
      <c r="Y84" s="2">
        <f t="shared" si="3"/>
        <v>1.5</v>
      </c>
      <c r="Z84" s="2">
        <f t="shared" si="4"/>
        <v>8</v>
      </c>
      <c r="AA84" s="2">
        <f t="shared" si="5"/>
        <v>3.5</v>
      </c>
      <c r="AB84" s="1"/>
    </row>
    <row r="85" spans="1:28" x14ac:dyDescent="0.3">
      <c r="A85" s="3">
        <v>1111</v>
      </c>
      <c r="B85" s="4" t="s">
        <v>62</v>
      </c>
      <c r="C85" s="14">
        <v>13</v>
      </c>
      <c r="D85" s="14">
        <v>22.5</v>
      </c>
      <c r="E85" s="14">
        <v>2</v>
      </c>
      <c r="F85" s="14">
        <v>4</v>
      </c>
      <c r="G85" s="13">
        <v>7</v>
      </c>
      <c r="H85" s="14">
        <v>3</v>
      </c>
      <c r="I85" s="14">
        <v>14.5</v>
      </c>
      <c r="J85" s="14">
        <v>6</v>
      </c>
      <c r="K85" s="14">
        <v>4</v>
      </c>
      <c r="L85" s="13">
        <v>8</v>
      </c>
      <c r="M85" s="14">
        <v>13</v>
      </c>
      <c r="N85" s="14">
        <v>22.5</v>
      </c>
      <c r="O85" s="14">
        <v>2</v>
      </c>
      <c r="P85" s="14">
        <v>4</v>
      </c>
      <c r="Q85" s="13">
        <v>7</v>
      </c>
      <c r="R85" s="14">
        <v>3</v>
      </c>
      <c r="S85" s="14">
        <v>9.5</v>
      </c>
      <c r="T85" s="14">
        <v>2</v>
      </c>
      <c r="U85" s="14">
        <v>4</v>
      </c>
      <c r="V85" s="13">
        <v>7</v>
      </c>
      <c r="W85" s="2">
        <f>(C85+H85+M85+R85)/4</f>
        <v>8</v>
      </c>
      <c r="X85" s="2">
        <f>(D85+I85+N85+S85)/4</f>
        <v>17.25</v>
      </c>
      <c r="Y85" s="2">
        <f t="shared" si="3"/>
        <v>3</v>
      </c>
      <c r="Z85" s="2">
        <f t="shared" si="4"/>
        <v>4</v>
      </c>
      <c r="AA85" s="2">
        <f t="shared" si="5"/>
        <v>7.25</v>
      </c>
      <c r="AB85" s="1"/>
    </row>
    <row r="86" spans="1:28" x14ac:dyDescent="0.3">
      <c r="A86" s="3">
        <v>1125</v>
      </c>
      <c r="B86" s="4" t="s">
        <v>63</v>
      </c>
      <c r="C86" s="14">
        <v>3</v>
      </c>
      <c r="D86" s="14">
        <v>0</v>
      </c>
      <c r="E86" s="14">
        <v>2</v>
      </c>
      <c r="F86" s="14">
        <v>0</v>
      </c>
      <c r="G86" s="13">
        <v>0</v>
      </c>
      <c r="H86" s="14">
        <v>3</v>
      </c>
      <c r="I86" s="14">
        <v>1</v>
      </c>
      <c r="J86" s="14">
        <v>0</v>
      </c>
      <c r="K86" s="14">
        <v>0</v>
      </c>
      <c r="L86" s="13">
        <v>0</v>
      </c>
      <c r="M86" s="14">
        <v>3</v>
      </c>
      <c r="N86" s="14">
        <v>0</v>
      </c>
      <c r="O86" s="14">
        <v>2</v>
      </c>
      <c r="P86" s="14">
        <v>0</v>
      </c>
      <c r="Q86" s="13">
        <v>0</v>
      </c>
      <c r="R86" s="14">
        <v>3</v>
      </c>
      <c r="S86" s="14">
        <v>0</v>
      </c>
      <c r="T86" s="14">
        <v>0</v>
      </c>
      <c r="U86" s="14">
        <v>0</v>
      </c>
      <c r="V86" s="13">
        <v>0</v>
      </c>
      <c r="W86" s="2">
        <f>(C86+H86+M86+R86)/4</f>
        <v>3</v>
      </c>
      <c r="X86" s="2">
        <f>(D86+I86+N86+S86)/4</f>
        <v>0.25</v>
      </c>
      <c r="Y86" s="2">
        <f t="shared" si="3"/>
        <v>1</v>
      </c>
      <c r="Z86" s="2">
        <f t="shared" si="4"/>
        <v>0</v>
      </c>
      <c r="AA86" s="2">
        <f t="shared" si="5"/>
        <v>0</v>
      </c>
      <c r="AB86" s="1"/>
    </row>
    <row r="87" spans="1:28" x14ac:dyDescent="0.3">
      <c r="A87" s="3">
        <v>1143</v>
      </c>
      <c r="B87" s="4" t="s">
        <v>64</v>
      </c>
      <c r="C87" s="14">
        <v>0</v>
      </c>
      <c r="D87" s="14">
        <v>0</v>
      </c>
      <c r="E87" s="14">
        <v>0</v>
      </c>
      <c r="F87" s="14">
        <v>0</v>
      </c>
      <c r="G87" s="13">
        <v>2</v>
      </c>
      <c r="H87" s="14">
        <v>0</v>
      </c>
      <c r="I87" s="14">
        <v>0</v>
      </c>
      <c r="J87" s="14">
        <v>0</v>
      </c>
      <c r="K87" s="14">
        <v>0</v>
      </c>
      <c r="L87" s="13">
        <v>2</v>
      </c>
      <c r="M87" s="14">
        <v>0</v>
      </c>
      <c r="N87" s="14">
        <v>0</v>
      </c>
      <c r="O87" s="14">
        <v>0</v>
      </c>
      <c r="P87" s="14">
        <v>0</v>
      </c>
      <c r="Q87" s="13">
        <v>2</v>
      </c>
      <c r="R87" s="14">
        <v>0</v>
      </c>
      <c r="S87" s="14">
        <v>0</v>
      </c>
      <c r="T87" s="14">
        <v>0</v>
      </c>
      <c r="U87" s="14">
        <v>0</v>
      </c>
      <c r="V87" s="13">
        <v>2</v>
      </c>
      <c r="W87" s="2">
        <f>(C87+H87+M87+R87)/4</f>
        <v>0</v>
      </c>
      <c r="X87" s="2">
        <f>(D87+I87+N87+S87)/4</f>
        <v>0</v>
      </c>
      <c r="Y87" s="2">
        <f t="shared" si="3"/>
        <v>0</v>
      </c>
      <c r="Z87" s="2">
        <f t="shared" si="4"/>
        <v>0</v>
      </c>
      <c r="AA87" s="2">
        <f t="shared" si="5"/>
        <v>2</v>
      </c>
      <c r="AB87" s="1"/>
    </row>
    <row r="88" spans="1:28" x14ac:dyDescent="0.3">
      <c r="A88" s="3">
        <v>1150</v>
      </c>
      <c r="B88" s="4" t="s">
        <v>65</v>
      </c>
      <c r="C88" s="14">
        <v>3</v>
      </c>
      <c r="D88" s="14">
        <v>4</v>
      </c>
      <c r="E88" s="14">
        <v>1</v>
      </c>
      <c r="F88" s="14">
        <v>0</v>
      </c>
      <c r="G88" s="13">
        <v>0</v>
      </c>
      <c r="H88" s="14">
        <v>3</v>
      </c>
      <c r="I88" s="14">
        <v>4</v>
      </c>
      <c r="J88" s="14">
        <v>1</v>
      </c>
      <c r="K88" s="14">
        <v>0</v>
      </c>
      <c r="L88" s="13">
        <v>0</v>
      </c>
      <c r="M88" s="14">
        <v>3</v>
      </c>
      <c r="N88" s="14">
        <v>4</v>
      </c>
      <c r="O88" s="14">
        <v>1</v>
      </c>
      <c r="P88" s="14">
        <v>0</v>
      </c>
      <c r="Q88" s="13">
        <v>0</v>
      </c>
      <c r="R88" s="14">
        <v>3</v>
      </c>
      <c r="S88" s="14">
        <v>4</v>
      </c>
      <c r="T88" s="14">
        <v>1</v>
      </c>
      <c r="U88" s="14">
        <v>0</v>
      </c>
      <c r="V88" s="13">
        <v>0</v>
      </c>
      <c r="W88" s="2">
        <f>(C88+H88+M88+R88)/4</f>
        <v>3</v>
      </c>
      <c r="X88" s="2">
        <f>(D88+I88+N88+S88)/4</f>
        <v>4</v>
      </c>
      <c r="Y88" s="2">
        <f t="shared" si="3"/>
        <v>1</v>
      </c>
      <c r="Z88" s="2">
        <f t="shared" si="4"/>
        <v>0</v>
      </c>
      <c r="AA88" s="2">
        <f t="shared" si="5"/>
        <v>0</v>
      </c>
      <c r="AB88" s="1"/>
    </row>
    <row r="89" spans="1:28" x14ac:dyDescent="0.3">
      <c r="A89" s="3">
        <v>1154</v>
      </c>
      <c r="B89" s="4" t="s">
        <v>66</v>
      </c>
      <c r="C89" s="14">
        <v>1</v>
      </c>
      <c r="D89" s="14">
        <v>0</v>
      </c>
      <c r="E89" s="14">
        <v>0</v>
      </c>
      <c r="F89" s="14">
        <v>0</v>
      </c>
      <c r="G89" s="13">
        <v>0</v>
      </c>
      <c r="H89" s="14">
        <v>1</v>
      </c>
      <c r="I89" s="14">
        <v>0</v>
      </c>
      <c r="J89" s="14">
        <v>0</v>
      </c>
      <c r="K89" s="14">
        <v>0</v>
      </c>
      <c r="L89" s="13">
        <v>0</v>
      </c>
      <c r="M89" s="14">
        <v>1</v>
      </c>
      <c r="N89" s="14">
        <v>0</v>
      </c>
      <c r="O89" s="14">
        <v>0</v>
      </c>
      <c r="P89" s="14">
        <v>0</v>
      </c>
      <c r="Q89" s="13">
        <v>0</v>
      </c>
      <c r="R89" s="14">
        <v>1</v>
      </c>
      <c r="S89" s="14">
        <v>0</v>
      </c>
      <c r="T89" s="14">
        <v>0</v>
      </c>
      <c r="U89" s="14">
        <v>0</v>
      </c>
      <c r="V89" s="13">
        <v>0</v>
      </c>
      <c r="W89" s="2">
        <f>(C89+H89+M89+R89)/4</f>
        <v>1</v>
      </c>
      <c r="X89" s="2">
        <f>(D89+I89+N89+S89)/4</f>
        <v>0</v>
      </c>
      <c r="Y89" s="2">
        <f t="shared" si="3"/>
        <v>0</v>
      </c>
      <c r="Z89" s="2">
        <f t="shared" si="4"/>
        <v>0</v>
      </c>
      <c r="AA89" s="2">
        <f t="shared" si="5"/>
        <v>0</v>
      </c>
      <c r="AB89" s="1"/>
    </row>
    <row r="90" spans="1:28" x14ac:dyDescent="0.3">
      <c r="A90" s="3">
        <v>1156</v>
      </c>
      <c r="B90" s="4" t="s">
        <v>67</v>
      </c>
      <c r="C90" s="14">
        <v>0</v>
      </c>
      <c r="D90" s="14">
        <v>0</v>
      </c>
      <c r="E90" s="14">
        <v>0</v>
      </c>
      <c r="F90" s="14">
        <v>0</v>
      </c>
      <c r="G90" s="13">
        <v>0</v>
      </c>
      <c r="H90" s="14">
        <v>0</v>
      </c>
      <c r="I90" s="14">
        <v>0</v>
      </c>
      <c r="J90" s="14">
        <v>0</v>
      </c>
      <c r="K90" s="14">
        <v>0</v>
      </c>
      <c r="L90" s="13">
        <v>0</v>
      </c>
      <c r="M90" s="14">
        <v>0</v>
      </c>
      <c r="N90" s="14">
        <v>0</v>
      </c>
      <c r="O90" s="14">
        <v>0</v>
      </c>
      <c r="P90" s="14">
        <v>0</v>
      </c>
      <c r="Q90" s="13">
        <v>0</v>
      </c>
      <c r="R90" s="14">
        <v>0</v>
      </c>
      <c r="S90" s="14">
        <v>0</v>
      </c>
      <c r="T90" s="14">
        <v>0</v>
      </c>
      <c r="U90" s="14">
        <v>0</v>
      </c>
      <c r="V90" s="13">
        <v>0</v>
      </c>
      <c r="W90" s="2">
        <f>(C90+H90+M90+R90)/4</f>
        <v>0</v>
      </c>
      <c r="X90" s="2">
        <f>(D90+I90+N90+S90)/4</f>
        <v>0</v>
      </c>
      <c r="Y90" s="2">
        <f t="shared" si="3"/>
        <v>0</v>
      </c>
      <c r="Z90" s="2">
        <f t="shared" si="4"/>
        <v>0</v>
      </c>
      <c r="AA90" s="2">
        <f t="shared" si="5"/>
        <v>0</v>
      </c>
      <c r="AB90" s="1"/>
    </row>
    <row r="91" spans="1:28" x14ac:dyDescent="0.3">
      <c r="A91" s="3">
        <v>1160</v>
      </c>
      <c r="B91" s="4" t="s">
        <v>68</v>
      </c>
      <c r="C91" s="14">
        <v>3</v>
      </c>
      <c r="D91" s="14">
        <v>3.5</v>
      </c>
      <c r="E91" s="14">
        <v>0</v>
      </c>
      <c r="F91" s="14">
        <v>4</v>
      </c>
      <c r="G91" s="13">
        <v>0</v>
      </c>
      <c r="H91" s="14">
        <v>3</v>
      </c>
      <c r="I91" s="14">
        <v>3.5</v>
      </c>
      <c r="J91" s="14">
        <v>0</v>
      </c>
      <c r="K91" s="14">
        <v>5</v>
      </c>
      <c r="L91" s="13">
        <v>0</v>
      </c>
      <c r="M91" s="14">
        <v>3</v>
      </c>
      <c r="N91" s="14">
        <v>3.5</v>
      </c>
      <c r="O91" s="14">
        <v>0</v>
      </c>
      <c r="P91" s="14">
        <v>4</v>
      </c>
      <c r="Q91" s="13">
        <v>0</v>
      </c>
      <c r="R91" s="14">
        <v>3</v>
      </c>
      <c r="S91" s="14">
        <v>3.5</v>
      </c>
      <c r="T91" s="14">
        <v>0</v>
      </c>
      <c r="U91" s="14">
        <v>5</v>
      </c>
      <c r="V91" s="13">
        <v>0</v>
      </c>
      <c r="W91" s="2">
        <f>(C91+H91+M91+R91)/4</f>
        <v>3</v>
      </c>
      <c r="X91" s="2">
        <f>(D91+I91+N91+S91)/4</f>
        <v>3.5</v>
      </c>
      <c r="Y91" s="2">
        <f t="shared" si="3"/>
        <v>0</v>
      </c>
      <c r="Z91" s="2">
        <f t="shared" si="4"/>
        <v>4.5</v>
      </c>
      <c r="AA91" s="2">
        <f t="shared" si="5"/>
        <v>0</v>
      </c>
      <c r="AB91" s="1"/>
    </row>
    <row r="92" spans="1:28" x14ac:dyDescent="0.3">
      <c r="A92" s="3">
        <v>1161</v>
      </c>
      <c r="B92" s="4" t="s">
        <v>190</v>
      </c>
      <c r="C92" s="14">
        <v>0</v>
      </c>
      <c r="D92" s="14">
        <v>0</v>
      </c>
      <c r="E92" s="14">
        <v>0</v>
      </c>
      <c r="F92" s="14">
        <v>0</v>
      </c>
      <c r="G92" s="13">
        <v>3</v>
      </c>
      <c r="H92" s="14">
        <v>1</v>
      </c>
      <c r="I92" s="14">
        <v>0</v>
      </c>
      <c r="J92" s="14">
        <v>0</v>
      </c>
      <c r="K92" s="14">
        <v>0</v>
      </c>
      <c r="L92" s="13">
        <v>3</v>
      </c>
      <c r="M92" s="14">
        <v>0</v>
      </c>
      <c r="N92" s="14">
        <v>0</v>
      </c>
      <c r="O92" s="14">
        <v>0</v>
      </c>
      <c r="P92" s="14">
        <v>0</v>
      </c>
      <c r="Q92" s="13">
        <v>3</v>
      </c>
      <c r="R92" s="14">
        <v>0</v>
      </c>
      <c r="S92" s="14">
        <v>0</v>
      </c>
      <c r="T92" s="14">
        <v>0</v>
      </c>
      <c r="U92" s="14">
        <v>0</v>
      </c>
      <c r="V92" s="13">
        <v>3</v>
      </c>
      <c r="W92" s="2">
        <f>(C92+H92+M92+R92)/4</f>
        <v>0.25</v>
      </c>
      <c r="X92" s="2">
        <f>(D92+I92+N92+S92)/4</f>
        <v>0</v>
      </c>
      <c r="Y92" s="2">
        <f t="shared" si="3"/>
        <v>0</v>
      </c>
      <c r="Z92" s="2">
        <f t="shared" si="4"/>
        <v>0</v>
      </c>
      <c r="AA92" s="2">
        <f t="shared" si="5"/>
        <v>3</v>
      </c>
      <c r="AB92" s="1"/>
    </row>
    <row r="93" spans="1:28" x14ac:dyDescent="0.3">
      <c r="A93" s="3">
        <v>1166</v>
      </c>
      <c r="B93" s="4" t="s">
        <v>69</v>
      </c>
      <c r="C93" s="14">
        <v>2</v>
      </c>
      <c r="D93" s="14">
        <v>0</v>
      </c>
      <c r="E93" s="14">
        <v>0</v>
      </c>
      <c r="F93" s="14">
        <v>0</v>
      </c>
      <c r="G93" s="13">
        <v>0</v>
      </c>
      <c r="H93" s="14">
        <v>2</v>
      </c>
      <c r="I93" s="14">
        <v>0</v>
      </c>
      <c r="J93" s="14">
        <v>0</v>
      </c>
      <c r="K93" s="14">
        <v>0</v>
      </c>
      <c r="L93" s="13">
        <v>0</v>
      </c>
      <c r="M93" s="14">
        <v>2</v>
      </c>
      <c r="N93" s="14">
        <v>0</v>
      </c>
      <c r="O93" s="14">
        <v>0</v>
      </c>
      <c r="P93" s="14">
        <v>0</v>
      </c>
      <c r="Q93" s="13">
        <v>2</v>
      </c>
      <c r="R93" s="14">
        <v>2</v>
      </c>
      <c r="S93" s="14">
        <v>0</v>
      </c>
      <c r="T93" s="14">
        <v>0</v>
      </c>
      <c r="U93" s="14">
        <v>0</v>
      </c>
      <c r="V93" s="13">
        <v>0</v>
      </c>
      <c r="W93" s="2">
        <f>(C93+H93+M93+R93)/4</f>
        <v>2</v>
      </c>
      <c r="X93" s="2">
        <f>(D93+I93+N93+S93)/4</f>
        <v>0</v>
      </c>
      <c r="Y93" s="2">
        <f t="shared" si="3"/>
        <v>0</v>
      </c>
      <c r="Z93" s="2">
        <f t="shared" si="4"/>
        <v>0</v>
      </c>
      <c r="AA93" s="2">
        <f t="shared" si="5"/>
        <v>0.5</v>
      </c>
      <c r="AB93" s="1"/>
    </row>
    <row r="94" spans="1:28" x14ac:dyDescent="0.3">
      <c r="A94" s="3">
        <v>1175</v>
      </c>
      <c r="B94" s="4" t="s">
        <v>70</v>
      </c>
      <c r="C94" s="14">
        <v>0</v>
      </c>
      <c r="D94" s="14">
        <v>0</v>
      </c>
      <c r="E94" s="14">
        <v>0</v>
      </c>
      <c r="F94" s="14">
        <v>0</v>
      </c>
      <c r="G94" s="13">
        <v>0</v>
      </c>
      <c r="H94" s="14">
        <v>0</v>
      </c>
      <c r="I94" s="14">
        <v>0</v>
      </c>
      <c r="J94" s="14">
        <v>0</v>
      </c>
      <c r="K94" s="14">
        <v>0</v>
      </c>
      <c r="L94" s="13">
        <v>0</v>
      </c>
      <c r="M94" s="14">
        <v>0</v>
      </c>
      <c r="N94" s="14">
        <v>0</v>
      </c>
      <c r="O94" s="14">
        <v>0</v>
      </c>
      <c r="P94" s="14">
        <v>0</v>
      </c>
      <c r="Q94" s="13">
        <v>0</v>
      </c>
      <c r="R94" s="14">
        <v>0</v>
      </c>
      <c r="S94" s="14">
        <v>0</v>
      </c>
      <c r="T94" s="14">
        <v>0</v>
      </c>
      <c r="U94" s="14">
        <v>0</v>
      </c>
      <c r="V94" s="13">
        <v>0</v>
      </c>
      <c r="W94" s="2">
        <f>(C94+H94+M94+R94)/4</f>
        <v>0</v>
      </c>
      <c r="X94" s="2">
        <f>(D94+I94+N94+S94)/4</f>
        <v>0</v>
      </c>
      <c r="Y94" s="2">
        <f t="shared" si="3"/>
        <v>0</v>
      </c>
      <c r="Z94" s="2">
        <f t="shared" si="4"/>
        <v>0</v>
      </c>
      <c r="AA94" s="2">
        <f t="shared" si="5"/>
        <v>0</v>
      </c>
      <c r="AB94" s="1"/>
    </row>
    <row r="95" spans="1:28" x14ac:dyDescent="0.3">
      <c r="A95" s="3">
        <v>1176</v>
      </c>
      <c r="B95" s="4" t="s">
        <v>71</v>
      </c>
      <c r="C95" s="14">
        <v>26.5</v>
      </c>
      <c r="D95" s="14">
        <v>10</v>
      </c>
      <c r="E95" s="14">
        <v>5</v>
      </c>
      <c r="F95" s="14">
        <v>11</v>
      </c>
      <c r="G95" s="13">
        <v>6</v>
      </c>
      <c r="H95" s="14">
        <v>25.5</v>
      </c>
      <c r="I95" s="14">
        <v>10</v>
      </c>
      <c r="J95" s="14">
        <v>8</v>
      </c>
      <c r="K95" s="14">
        <v>11</v>
      </c>
      <c r="L95" s="13">
        <v>3</v>
      </c>
      <c r="M95" s="14">
        <v>26.5</v>
      </c>
      <c r="N95" s="14">
        <v>10</v>
      </c>
      <c r="O95" s="14">
        <v>5</v>
      </c>
      <c r="P95" s="14">
        <v>11</v>
      </c>
      <c r="Q95" s="13">
        <v>4</v>
      </c>
      <c r="R95" s="14">
        <v>25.5</v>
      </c>
      <c r="S95" s="14">
        <v>9</v>
      </c>
      <c r="T95" s="14">
        <v>6</v>
      </c>
      <c r="U95" s="14">
        <v>11</v>
      </c>
      <c r="V95" s="13">
        <v>3</v>
      </c>
      <c r="W95" s="2">
        <f>(C95+H95+M95+R95)/4</f>
        <v>26</v>
      </c>
      <c r="X95" s="2">
        <f>(D95+I95+N95+S95)/4</f>
        <v>9.75</v>
      </c>
      <c r="Y95" s="2">
        <f t="shared" si="3"/>
        <v>6</v>
      </c>
      <c r="Z95" s="2">
        <f t="shared" si="4"/>
        <v>11</v>
      </c>
      <c r="AA95" s="2">
        <f t="shared" si="5"/>
        <v>4</v>
      </c>
      <c r="AB95" s="1"/>
    </row>
    <row r="96" spans="1:28" x14ac:dyDescent="0.3">
      <c r="A96" s="3">
        <v>1190</v>
      </c>
      <c r="B96" s="4" t="s">
        <v>66</v>
      </c>
      <c r="C96" s="14">
        <v>0</v>
      </c>
      <c r="D96" s="14">
        <v>0</v>
      </c>
      <c r="E96" s="14">
        <v>0</v>
      </c>
      <c r="F96" s="14">
        <v>0</v>
      </c>
      <c r="G96" s="13">
        <v>0</v>
      </c>
      <c r="H96" s="14">
        <v>0</v>
      </c>
      <c r="I96" s="14">
        <v>0</v>
      </c>
      <c r="J96" s="14">
        <v>0</v>
      </c>
      <c r="K96" s="14">
        <v>0</v>
      </c>
      <c r="L96" s="13">
        <v>1</v>
      </c>
      <c r="M96" s="14">
        <v>0</v>
      </c>
      <c r="N96" s="14">
        <v>0</v>
      </c>
      <c r="O96" s="14">
        <v>0</v>
      </c>
      <c r="P96" s="14">
        <v>0</v>
      </c>
      <c r="Q96" s="13">
        <v>0</v>
      </c>
      <c r="R96" s="14">
        <v>0</v>
      </c>
      <c r="S96" s="14">
        <v>0</v>
      </c>
      <c r="T96" s="14">
        <v>0</v>
      </c>
      <c r="U96" s="14">
        <v>0</v>
      </c>
      <c r="V96" s="13">
        <v>0</v>
      </c>
      <c r="W96" s="2">
        <f>(C96+H96+M96+R96)/4</f>
        <v>0</v>
      </c>
      <c r="X96" s="2">
        <f>(D96+I96+N96+S96)/4</f>
        <v>0</v>
      </c>
      <c r="Y96" s="2">
        <f t="shared" si="3"/>
        <v>0</v>
      </c>
      <c r="Z96" s="2">
        <f t="shared" si="4"/>
        <v>0</v>
      </c>
      <c r="AA96" s="2">
        <f t="shared" si="5"/>
        <v>0.25</v>
      </c>
      <c r="AB96" s="1"/>
    </row>
    <row r="97" spans="1:28" x14ac:dyDescent="0.3">
      <c r="A97" s="3">
        <v>1194</v>
      </c>
      <c r="B97" s="4" t="s">
        <v>191</v>
      </c>
      <c r="C97" s="14">
        <v>0</v>
      </c>
      <c r="D97" s="14">
        <v>0</v>
      </c>
      <c r="E97" s="14">
        <v>0</v>
      </c>
      <c r="F97" s="14">
        <v>0</v>
      </c>
      <c r="G97" s="13">
        <v>0</v>
      </c>
      <c r="H97" s="14">
        <v>0</v>
      </c>
      <c r="I97" s="14">
        <v>6</v>
      </c>
      <c r="J97" s="14">
        <v>0</v>
      </c>
      <c r="K97" s="14">
        <v>0</v>
      </c>
      <c r="L97" s="13">
        <v>0</v>
      </c>
      <c r="M97" s="14">
        <v>0</v>
      </c>
      <c r="N97" s="14">
        <v>0</v>
      </c>
      <c r="O97" s="14">
        <v>0</v>
      </c>
      <c r="P97" s="14">
        <v>0</v>
      </c>
      <c r="Q97" s="13">
        <v>0</v>
      </c>
      <c r="R97" s="14">
        <v>0</v>
      </c>
      <c r="S97" s="14">
        <v>0</v>
      </c>
      <c r="T97" s="14">
        <v>0</v>
      </c>
      <c r="U97" s="14">
        <v>0</v>
      </c>
      <c r="V97" s="13">
        <v>0</v>
      </c>
      <c r="W97" s="2">
        <f>(C97+H97+M97+R97)/4</f>
        <v>0</v>
      </c>
      <c r="X97" s="2">
        <f>(D97+I97+N97+S97)/4</f>
        <v>1.5</v>
      </c>
      <c r="Y97" s="2">
        <f t="shared" si="3"/>
        <v>0</v>
      </c>
      <c r="Z97" s="2">
        <f t="shared" si="4"/>
        <v>0</v>
      </c>
      <c r="AA97" s="2">
        <f t="shared" si="5"/>
        <v>0</v>
      </c>
      <c r="AB97" s="1"/>
    </row>
    <row r="98" spans="1:28" x14ac:dyDescent="0.3">
      <c r="A98" s="3">
        <v>1207</v>
      </c>
      <c r="B98" s="4" t="s">
        <v>72</v>
      </c>
      <c r="C98" s="14">
        <v>11</v>
      </c>
      <c r="D98" s="14">
        <v>0</v>
      </c>
      <c r="E98" s="14">
        <v>0</v>
      </c>
      <c r="F98" s="14">
        <v>0</v>
      </c>
      <c r="G98" s="13">
        <v>0</v>
      </c>
      <c r="H98" s="14">
        <v>11</v>
      </c>
      <c r="I98" s="14">
        <v>0</v>
      </c>
      <c r="J98" s="14">
        <v>1</v>
      </c>
      <c r="K98" s="14">
        <v>0</v>
      </c>
      <c r="L98" s="13">
        <v>0</v>
      </c>
      <c r="M98" s="14">
        <v>12</v>
      </c>
      <c r="N98" s="14">
        <v>0</v>
      </c>
      <c r="O98" s="14">
        <v>0</v>
      </c>
      <c r="P98" s="14">
        <v>0</v>
      </c>
      <c r="Q98" s="13">
        <v>0</v>
      </c>
      <c r="R98" s="14">
        <v>11</v>
      </c>
      <c r="S98" s="14">
        <v>0</v>
      </c>
      <c r="T98" s="14">
        <v>1</v>
      </c>
      <c r="U98" s="14">
        <v>0</v>
      </c>
      <c r="V98" s="13">
        <v>0</v>
      </c>
      <c r="W98" s="2">
        <f>(C98+H98+M98+R98)/4</f>
        <v>11.25</v>
      </c>
      <c r="X98" s="2">
        <f>(D98+I98+N98+S98)/4</f>
        <v>0</v>
      </c>
      <c r="Y98" s="2">
        <f t="shared" si="3"/>
        <v>0.5</v>
      </c>
      <c r="Z98" s="2">
        <f t="shared" si="4"/>
        <v>0</v>
      </c>
      <c r="AA98" s="2">
        <f t="shared" si="5"/>
        <v>0</v>
      </c>
      <c r="AB98" s="1"/>
    </row>
    <row r="99" spans="1:28" x14ac:dyDescent="0.3">
      <c r="A99" s="3">
        <v>1210</v>
      </c>
      <c r="B99" s="4" t="s">
        <v>73</v>
      </c>
      <c r="C99" s="14">
        <v>3</v>
      </c>
      <c r="D99" s="14">
        <v>6</v>
      </c>
      <c r="E99" s="14">
        <v>2</v>
      </c>
      <c r="F99" s="14">
        <v>2</v>
      </c>
      <c r="G99" s="13">
        <v>5</v>
      </c>
      <c r="H99" s="14">
        <v>3</v>
      </c>
      <c r="I99" s="14">
        <v>14</v>
      </c>
      <c r="J99" s="14">
        <v>2</v>
      </c>
      <c r="K99" s="14">
        <v>11</v>
      </c>
      <c r="L99" s="13">
        <v>3</v>
      </c>
      <c r="M99" s="14">
        <v>3</v>
      </c>
      <c r="N99" s="14">
        <v>7</v>
      </c>
      <c r="O99" s="14">
        <v>2</v>
      </c>
      <c r="P99" s="14">
        <v>2</v>
      </c>
      <c r="Q99" s="13">
        <v>1</v>
      </c>
      <c r="R99" s="14">
        <v>3</v>
      </c>
      <c r="S99" s="14">
        <v>13</v>
      </c>
      <c r="T99" s="14">
        <v>2</v>
      </c>
      <c r="U99" s="14">
        <v>11</v>
      </c>
      <c r="V99" s="13">
        <v>1</v>
      </c>
      <c r="W99" s="2">
        <f>(C99+H99+M99+R99)/4</f>
        <v>3</v>
      </c>
      <c r="X99" s="2">
        <f>(D99+I99+N99+S99)/4</f>
        <v>10</v>
      </c>
      <c r="Y99" s="2">
        <f t="shared" si="3"/>
        <v>2</v>
      </c>
      <c r="Z99" s="2">
        <f t="shared" si="4"/>
        <v>6.5</v>
      </c>
      <c r="AA99" s="2">
        <f t="shared" si="5"/>
        <v>2.5</v>
      </c>
      <c r="AB99" s="1"/>
    </row>
    <row r="100" spans="1:28" x14ac:dyDescent="0.3">
      <c r="A100" s="3">
        <v>1211</v>
      </c>
      <c r="B100" s="4" t="s">
        <v>74</v>
      </c>
      <c r="C100" s="14">
        <v>7</v>
      </c>
      <c r="D100" s="14">
        <v>28</v>
      </c>
      <c r="E100" s="14">
        <v>4</v>
      </c>
      <c r="F100" s="14">
        <v>11</v>
      </c>
      <c r="G100" s="13">
        <v>4</v>
      </c>
      <c r="H100" s="14">
        <v>0</v>
      </c>
      <c r="I100" s="14">
        <v>8</v>
      </c>
      <c r="J100" s="14">
        <v>5</v>
      </c>
      <c r="K100" s="14">
        <v>11</v>
      </c>
      <c r="L100" s="13">
        <v>4</v>
      </c>
      <c r="M100" s="14">
        <v>7</v>
      </c>
      <c r="N100" s="14">
        <v>30</v>
      </c>
      <c r="O100" s="14">
        <v>4</v>
      </c>
      <c r="P100" s="14">
        <v>11</v>
      </c>
      <c r="Q100" s="13">
        <v>4</v>
      </c>
      <c r="R100" s="14">
        <v>0</v>
      </c>
      <c r="S100" s="14">
        <v>7</v>
      </c>
      <c r="T100" s="14">
        <v>4</v>
      </c>
      <c r="U100" s="14">
        <v>11</v>
      </c>
      <c r="V100" s="13">
        <v>4</v>
      </c>
      <c r="W100" s="2">
        <f>(C100+H100+M100+R100)/4</f>
        <v>3.5</v>
      </c>
      <c r="X100" s="2">
        <f>(D100+I100+N100+S100)/4</f>
        <v>18.25</v>
      </c>
      <c r="Y100" s="2">
        <f t="shared" si="3"/>
        <v>4.25</v>
      </c>
      <c r="Z100" s="2">
        <f t="shared" si="4"/>
        <v>11</v>
      </c>
      <c r="AA100" s="2">
        <f t="shared" si="5"/>
        <v>4</v>
      </c>
      <c r="AB100" s="1"/>
    </row>
    <row r="101" spans="1:28" x14ac:dyDescent="0.3">
      <c r="A101" s="3">
        <v>1217</v>
      </c>
      <c r="B101" s="4" t="s">
        <v>74</v>
      </c>
      <c r="C101" s="14">
        <v>0</v>
      </c>
      <c r="D101" s="14">
        <v>4</v>
      </c>
      <c r="E101" s="14">
        <v>0</v>
      </c>
      <c r="F101" s="14">
        <v>0</v>
      </c>
      <c r="G101" s="13">
        <v>0</v>
      </c>
      <c r="H101" s="14">
        <v>0</v>
      </c>
      <c r="I101" s="14">
        <v>0</v>
      </c>
      <c r="J101" s="14">
        <v>0</v>
      </c>
      <c r="K101" s="14">
        <v>0</v>
      </c>
      <c r="L101" s="13">
        <v>0</v>
      </c>
      <c r="M101" s="14">
        <v>0</v>
      </c>
      <c r="N101" s="14">
        <v>4</v>
      </c>
      <c r="O101" s="14">
        <v>0</v>
      </c>
      <c r="P101" s="14">
        <v>0</v>
      </c>
      <c r="Q101" s="13">
        <v>0</v>
      </c>
      <c r="R101" s="14">
        <v>0</v>
      </c>
      <c r="S101" s="14">
        <v>0</v>
      </c>
      <c r="T101" s="14">
        <v>0</v>
      </c>
      <c r="U101" s="14">
        <v>0</v>
      </c>
      <c r="V101" s="13">
        <v>0</v>
      </c>
      <c r="W101" s="2">
        <f>(C101+H101+M101+R101)/4</f>
        <v>0</v>
      </c>
      <c r="X101" s="2">
        <f>(D101+I101+N101+S101)/4</f>
        <v>2</v>
      </c>
      <c r="Y101" s="2">
        <f t="shared" si="3"/>
        <v>0</v>
      </c>
      <c r="Z101" s="2">
        <f t="shared" si="4"/>
        <v>0</v>
      </c>
      <c r="AA101" s="2">
        <f t="shared" si="5"/>
        <v>0</v>
      </c>
      <c r="AB101" s="1"/>
    </row>
    <row r="102" spans="1:28" x14ac:dyDescent="0.3">
      <c r="A102" s="3">
        <v>1223</v>
      </c>
      <c r="B102" s="4" t="s">
        <v>75</v>
      </c>
      <c r="C102" s="14">
        <v>0</v>
      </c>
      <c r="D102" s="14">
        <v>0</v>
      </c>
      <c r="E102" s="14">
        <v>0</v>
      </c>
      <c r="F102" s="14">
        <v>0</v>
      </c>
      <c r="G102" s="13">
        <v>1</v>
      </c>
      <c r="H102" s="14">
        <v>0</v>
      </c>
      <c r="I102" s="14">
        <v>0</v>
      </c>
      <c r="J102" s="14">
        <v>0</v>
      </c>
      <c r="K102" s="14">
        <v>0</v>
      </c>
      <c r="L102" s="13">
        <v>1</v>
      </c>
      <c r="M102" s="14">
        <v>0</v>
      </c>
      <c r="N102" s="14">
        <v>0</v>
      </c>
      <c r="O102" s="14">
        <v>0</v>
      </c>
      <c r="P102" s="14">
        <v>0</v>
      </c>
      <c r="Q102" s="13">
        <v>1</v>
      </c>
      <c r="R102" s="14">
        <v>0</v>
      </c>
      <c r="S102" s="14">
        <v>0</v>
      </c>
      <c r="T102" s="14">
        <v>0</v>
      </c>
      <c r="U102" s="14">
        <v>0</v>
      </c>
      <c r="V102" s="13">
        <v>1</v>
      </c>
      <c r="W102" s="2">
        <f>(C102+H102+M102+R102)/4</f>
        <v>0</v>
      </c>
      <c r="X102" s="2">
        <f>(D102+I102+N102+S102)/4</f>
        <v>0</v>
      </c>
      <c r="Y102" s="2">
        <f t="shared" si="3"/>
        <v>0</v>
      </c>
      <c r="Z102" s="2">
        <f t="shared" si="4"/>
        <v>0</v>
      </c>
      <c r="AA102" s="2">
        <f t="shared" si="5"/>
        <v>1</v>
      </c>
      <c r="AB102" s="1"/>
    </row>
    <row r="103" spans="1:28" x14ac:dyDescent="0.3">
      <c r="A103" s="3">
        <v>1225</v>
      </c>
      <c r="B103" s="4" t="s">
        <v>76</v>
      </c>
      <c r="C103" s="14">
        <v>1</v>
      </c>
      <c r="D103" s="14">
        <v>0</v>
      </c>
      <c r="E103" s="14">
        <v>0</v>
      </c>
      <c r="F103" s="14">
        <v>0</v>
      </c>
      <c r="G103" s="13">
        <v>0</v>
      </c>
      <c r="H103" s="14">
        <v>4</v>
      </c>
      <c r="I103" s="14">
        <v>2</v>
      </c>
      <c r="J103" s="14">
        <v>0</v>
      </c>
      <c r="K103" s="14">
        <v>0</v>
      </c>
      <c r="L103" s="13">
        <v>2</v>
      </c>
      <c r="M103" s="14">
        <v>1</v>
      </c>
      <c r="N103" s="14">
        <v>0</v>
      </c>
      <c r="O103" s="14">
        <v>0</v>
      </c>
      <c r="P103" s="14">
        <v>0</v>
      </c>
      <c r="Q103" s="13">
        <v>0</v>
      </c>
      <c r="R103" s="14">
        <v>1</v>
      </c>
      <c r="S103" s="14">
        <v>0</v>
      </c>
      <c r="T103" s="14">
        <v>0</v>
      </c>
      <c r="U103" s="14">
        <v>0</v>
      </c>
      <c r="V103" s="13">
        <v>2</v>
      </c>
      <c r="W103" s="2">
        <f>(C103+H103+M103+R103)/4</f>
        <v>1.75</v>
      </c>
      <c r="X103" s="2">
        <f>(D103+I103+N103+S103)/4</f>
        <v>0.5</v>
      </c>
      <c r="Y103" s="2">
        <f t="shared" si="3"/>
        <v>0</v>
      </c>
      <c r="Z103" s="2">
        <f t="shared" si="4"/>
        <v>0</v>
      </c>
      <c r="AA103" s="2">
        <f t="shared" si="5"/>
        <v>1</v>
      </c>
      <c r="AB103" s="1"/>
    </row>
    <row r="104" spans="1:28" x14ac:dyDescent="0.3">
      <c r="A104" s="3">
        <v>1250</v>
      </c>
      <c r="B104" s="4" t="s">
        <v>77</v>
      </c>
      <c r="C104" s="14">
        <v>3.5</v>
      </c>
      <c r="D104" s="14">
        <v>3</v>
      </c>
      <c r="E104" s="14">
        <v>0</v>
      </c>
      <c r="F104" s="14">
        <v>0</v>
      </c>
      <c r="G104" s="13">
        <v>0</v>
      </c>
      <c r="H104" s="14">
        <v>4.5</v>
      </c>
      <c r="I104" s="14">
        <v>3</v>
      </c>
      <c r="J104" s="14">
        <v>0</v>
      </c>
      <c r="K104" s="14">
        <v>0</v>
      </c>
      <c r="L104" s="13">
        <v>0</v>
      </c>
      <c r="M104" s="14">
        <v>3.5</v>
      </c>
      <c r="N104" s="14">
        <v>3</v>
      </c>
      <c r="O104" s="14">
        <v>0</v>
      </c>
      <c r="P104" s="14">
        <v>0</v>
      </c>
      <c r="Q104" s="13">
        <v>0</v>
      </c>
      <c r="R104" s="14">
        <v>3.5</v>
      </c>
      <c r="S104" s="14">
        <v>3</v>
      </c>
      <c r="T104" s="14">
        <v>0</v>
      </c>
      <c r="U104" s="14">
        <v>0</v>
      </c>
      <c r="V104" s="13">
        <v>0</v>
      </c>
      <c r="W104" s="2">
        <f>(C104+H104+M104+R104)/4</f>
        <v>3.75</v>
      </c>
      <c r="X104" s="2">
        <f>(D104+I104+N104+S104)/4</f>
        <v>3</v>
      </c>
      <c r="Y104" s="2">
        <f t="shared" si="3"/>
        <v>0</v>
      </c>
      <c r="Z104" s="2">
        <f t="shared" si="4"/>
        <v>0</v>
      </c>
      <c r="AA104" s="2">
        <f t="shared" si="5"/>
        <v>0</v>
      </c>
      <c r="AB104" s="1"/>
    </row>
    <row r="105" spans="1:28" x14ac:dyDescent="0.3">
      <c r="A105" s="3">
        <v>1260</v>
      </c>
      <c r="B105" s="4" t="s">
        <v>78</v>
      </c>
      <c r="C105" s="14">
        <v>3</v>
      </c>
      <c r="D105" s="14">
        <v>6.25</v>
      </c>
      <c r="E105" s="14">
        <v>0</v>
      </c>
      <c r="F105" s="14">
        <v>1</v>
      </c>
      <c r="G105" s="13">
        <v>0</v>
      </c>
      <c r="H105" s="14">
        <v>3</v>
      </c>
      <c r="I105" s="14">
        <v>5.25</v>
      </c>
      <c r="J105" s="14">
        <v>0</v>
      </c>
      <c r="K105" s="14">
        <v>4</v>
      </c>
      <c r="L105" s="13">
        <v>0</v>
      </c>
      <c r="M105" s="14">
        <v>3</v>
      </c>
      <c r="N105" s="14">
        <v>6.25</v>
      </c>
      <c r="O105" s="14">
        <v>0</v>
      </c>
      <c r="P105" s="14">
        <v>1</v>
      </c>
      <c r="Q105" s="13">
        <v>0</v>
      </c>
      <c r="R105" s="14">
        <v>3</v>
      </c>
      <c r="S105" s="14">
        <v>5.25</v>
      </c>
      <c r="T105" s="14">
        <v>0</v>
      </c>
      <c r="U105" s="14">
        <v>4</v>
      </c>
      <c r="V105" s="13">
        <v>0</v>
      </c>
      <c r="W105" s="2">
        <f>(C105+H105+M105+R105)/4</f>
        <v>3</v>
      </c>
      <c r="X105" s="2">
        <f>(D105+I105+N105+S105)/4</f>
        <v>5.75</v>
      </c>
      <c r="Y105" s="2">
        <f t="shared" si="3"/>
        <v>0</v>
      </c>
      <c r="Z105" s="2">
        <f t="shared" si="4"/>
        <v>2.5</v>
      </c>
      <c r="AA105" s="2">
        <f t="shared" si="5"/>
        <v>0</v>
      </c>
      <c r="AB105" s="1"/>
    </row>
    <row r="106" spans="1:28" x14ac:dyDescent="0.3">
      <c r="A106" s="3">
        <v>1261</v>
      </c>
      <c r="B106" s="4" t="s">
        <v>192</v>
      </c>
      <c r="C106" s="14">
        <v>0</v>
      </c>
      <c r="D106" s="14">
        <v>2</v>
      </c>
      <c r="E106" s="14">
        <v>0</v>
      </c>
      <c r="F106" s="14">
        <v>0</v>
      </c>
      <c r="G106" s="13">
        <v>1</v>
      </c>
      <c r="H106" s="14">
        <v>0</v>
      </c>
      <c r="I106" s="14">
        <v>2</v>
      </c>
      <c r="J106" s="14">
        <v>0</v>
      </c>
      <c r="K106" s="14">
        <v>0</v>
      </c>
      <c r="L106" s="13">
        <v>1</v>
      </c>
      <c r="M106" s="14">
        <v>0</v>
      </c>
      <c r="N106" s="14">
        <v>2</v>
      </c>
      <c r="O106" s="14">
        <v>0</v>
      </c>
      <c r="P106" s="14">
        <v>0</v>
      </c>
      <c r="Q106" s="13">
        <v>1</v>
      </c>
      <c r="R106" s="14">
        <v>0</v>
      </c>
      <c r="S106" s="14">
        <v>2</v>
      </c>
      <c r="T106" s="14">
        <v>0</v>
      </c>
      <c r="U106" s="14">
        <v>0</v>
      </c>
      <c r="V106" s="13">
        <v>1</v>
      </c>
      <c r="W106" s="2">
        <f>(C106+H106+M106+R106)/4</f>
        <v>0</v>
      </c>
      <c r="X106" s="2">
        <f>(D106+I106+N106+S106)/4</f>
        <v>2</v>
      </c>
      <c r="Y106" s="2">
        <f t="shared" si="3"/>
        <v>0</v>
      </c>
      <c r="Z106" s="2">
        <f t="shared" si="4"/>
        <v>0</v>
      </c>
      <c r="AA106" s="2">
        <f t="shared" si="5"/>
        <v>1</v>
      </c>
      <c r="AB106" s="1"/>
    </row>
    <row r="107" spans="1:28" x14ac:dyDescent="0.3">
      <c r="A107" s="3">
        <v>1266</v>
      </c>
      <c r="B107" s="4" t="s">
        <v>79</v>
      </c>
      <c r="C107" s="14">
        <v>0</v>
      </c>
      <c r="D107" s="14">
        <v>0</v>
      </c>
      <c r="E107" s="14">
        <v>3</v>
      </c>
      <c r="F107" s="14">
        <v>0</v>
      </c>
      <c r="G107" s="13">
        <v>0</v>
      </c>
      <c r="H107" s="14">
        <v>0</v>
      </c>
      <c r="I107" s="14">
        <v>0</v>
      </c>
      <c r="J107" s="14">
        <v>3</v>
      </c>
      <c r="K107" s="14">
        <v>0</v>
      </c>
      <c r="L107" s="13">
        <v>0</v>
      </c>
      <c r="M107" s="14">
        <v>0</v>
      </c>
      <c r="N107" s="14">
        <v>0</v>
      </c>
      <c r="O107" s="14">
        <v>3</v>
      </c>
      <c r="P107" s="14">
        <v>0</v>
      </c>
      <c r="Q107" s="13">
        <v>3</v>
      </c>
      <c r="R107" s="14">
        <v>0</v>
      </c>
      <c r="S107" s="14">
        <v>0</v>
      </c>
      <c r="T107" s="14">
        <v>3</v>
      </c>
      <c r="U107" s="14">
        <v>0</v>
      </c>
      <c r="V107" s="13">
        <v>0</v>
      </c>
      <c r="W107" s="2">
        <f>(C107+H107+M107+R107)/4</f>
        <v>0</v>
      </c>
      <c r="X107" s="2">
        <f>(D107+I107+N107+S107)/4</f>
        <v>0</v>
      </c>
      <c r="Y107" s="2">
        <f t="shared" si="3"/>
        <v>3</v>
      </c>
      <c r="Z107" s="2">
        <f t="shared" si="4"/>
        <v>0</v>
      </c>
      <c r="AA107" s="2">
        <f t="shared" si="5"/>
        <v>0.75</v>
      </c>
      <c r="AB107" s="1"/>
    </row>
    <row r="108" spans="1:28" x14ac:dyDescent="0.3">
      <c r="A108" s="3">
        <v>1269</v>
      </c>
      <c r="B108" s="4" t="s">
        <v>80</v>
      </c>
      <c r="C108" s="14">
        <v>9</v>
      </c>
      <c r="D108" s="14">
        <v>7.5</v>
      </c>
      <c r="E108" s="14">
        <v>2</v>
      </c>
      <c r="F108" s="14">
        <v>27.5</v>
      </c>
      <c r="G108" s="13">
        <v>15</v>
      </c>
      <c r="H108" s="14">
        <v>26</v>
      </c>
      <c r="I108" s="14">
        <v>8.5</v>
      </c>
      <c r="J108" s="14">
        <v>5</v>
      </c>
      <c r="K108" s="14">
        <v>26.5</v>
      </c>
      <c r="L108" s="13">
        <v>11</v>
      </c>
      <c r="M108" s="14">
        <v>9</v>
      </c>
      <c r="N108" s="14">
        <v>7.5</v>
      </c>
      <c r="O108" s="14">
        <v>2</v>
      </c>
      <c r="P108" s="14">
        <v>27.5</v>
      </c>
      <c r="Q108" s="13">
        <v>15</v>
      </c>
      <c r="R108" s="14">
        <v>26</v>
      </c>
      <c r="S108" s="14">
        <v>6.5</v>
      </c>
      <c r="T108" s="14">
        <v>3</v>
      </c>
      <c r="U108" s="14">
        <v>26.5</v>
      </c>
      <c r="V108" s="13">
        <v>13</v>
      </c>
      <c r="W108" s="2">
        <f>(C108+H108+M108+R108)/4</f>
        <v>17.5</v>
      </c>
      <c r="X108" s="2">
        <f>(D108+I108+N108+S108)/4</f>
        <v>7.5</v>
      </c>
      <c r="Y108" s="2">
        <f t="shared" si="3"/>
        <v>3</v>
      </c>
      <c r="Z108" s="2">
        <f t="shared" si="4"/>
        <v>27</v>
      </c>
      <c r="AA108" s="2">
        <f t="shared" si="5"/>
        <v>13.5</v>
      </c>
      <c r="AB108" s="1"/>
    </row>
    <row r="109" spans="1:28" x14ac:dyDescent="0.3">
      <c r="A109" s="3">
        <v>1275</v>
      </c>
      <c r="B109" s="4" t="s">
        <v>81</v>
      </c>
      <c r="C109" s="14">
        <v>0</v>
      </c>
      <c r="D109" s="14">
        <v>0</v>
      </c>
      <c r="E109" s="14">
        <v>7</v>
      </c>
      <c r="F109" s="14">
        <v>0</v>
      </c>
      <c r="G109" s="13">
        <v>0</v>
      </c>
      <c r="H109" s="14">
        <v>0</v>
      </c>
      <c r="I109" s="14">
        <v>3</v>
      </c>
      <c r="J109" s="14">
        <v>0</v>
      </c>
      <c r="K109" s="14">
        <v>0</v>
      </c>
      <c r="L109" s="13">
        <v>0</v>
      </c>
      <c r="M109" s="14">
        <v>0</v>
      </c>
      <c r="N109" s="14">
        <v>0</v>
      </c>
      <c r="O109" s="14">
        <v>0</v>
      </c>
      <c r="P109" s="14">
        <v>0</v>
      </c>
      <c r="Q109" s="13">
        <v>0</v>
      </c>
      <c r="R109" s="14">
        <v>0</v>
      </c>
      <c r="S109" s="14">
        <v>0</v>
      </c>
      <c r="T109" s="14">
        <v>0</v>
      </c>
      <c r="U109" s="14">
        <v>0</v>
      </c>
      <c r="V109" s="13">
        <v>0</v>
      </c>
      <c r="W109" s="2">
        <f>(C109+H109+M109+R109)/4</f>
        <v>0</v>
      </c>
      <c r="X109" s="2">
        <f>(D109+I109+N109+S109)/4</f>
        <v>0.75</v>
      </c>
      <c r="Y109" s="2">
        <f t="shared" si="3"/>
        <v>1.75</v>
      </c>
      <c r="Z109" s="2">
        <f t="shared" si="4"/>
        <v>0</v>
      </c>
      <c r="AA109" s="2">
        <f t="shared" si="5"/>
        <v>0</v>
      </c>
      <c r="AB109" s="1"/>
    </row>
    <row r="110" spans="1:28" x14ac:dyDescent="0.3">
      <c r="A110" s="3">
        <v>1407</v>
      </c>
      <c r="B110" s="4" t="s">
        <v>82</v>
      </c>
      <c r="C110" s="14">
        <v>4</v>
      </c>
      <c r="D110" s="14">
        <v>0</v>
      </c>
      <c r="E110" s="14">
        <v>5</v>
      </c>
      <c r="F110" s="14">
        <v>0</v>
      </c>
      <c r="G110" s="13">
        <v>0</v>
      </c>
      <c r="H110" s="14">
        <v>4</v>
      </c>
      <c r="I110" s="14">
        <v>0</v>
      </c>
      <c r="J110" s="14">
        <v>9</v>
      </c>
      <c r="K110" s="14">
        <v>0</v>
      </c>
      <c r="L110" s="13">
        <v>0</v>
      </c>
      <c r="M110" s="14">
        <v>7</v>
      </c>
      <c r="N110" s="14">
        <v>0</v>
      </c>
      <c r="O110" s="14">
        <v>5</v>
      </c>
      <c r="P110" s="14">
        <v>0</v>
      </c>
      <c r="Q110" s="13">
        <v>0</v>
      </c>
      <c r="R110" s="14">
        <v>4</v>
      </c>
      <c r="S110" s="14">
        <v>0</v>
      </c>
      <c r="T110" s="14">
        <v>9</v>
      </c>
      <c r="U110" s="14">
        <v>0</v>
      </c>
      <c r="V110" s="13">
        <v>0</v>
      </c>
      <c r="W110" s="2">
        <f>(C110+H110+M110+R110)/4</f>
        <v>4.75</v>
      </c>
      <c r="X110" s="2">
        <f>(D110+I110+N110+S110)/4</f>
        <v>0</v>
      </c>
      <c r="Y110" s="2">
        <f t="shared" si="3"/>
        <v>7</v>
      </c>
      <c r="Z110" s="2">
        <f t="shared" si="4"/>
        <v>0</v>
      </c>
      <c r="AA110" s="2">
        <f t="shared" si="5"/>
        <v>0</v>
      </c>
      <c r="AB110" s="1"/>
    </row>
    <row r="111" spans="1:28" x14ac:dyDescent="0.3">
      <c r="A111" s="3">
        <v>1410</v>
      </c>
      <c r="B111" s="4" t="s">
        <v>83</v>
      </c>
      <c r="C111" s="14">
        <v>3</v>
      </c>
      <c r="D111" s="14">
        <v>0</v>
      </c>
      <c r="E111" s="14">
        <v>0</v>
      </c>
      <c r="F111" s="14">
        <v>2</v>
      </c>
      <c r="G111" s="13">
        <v>0</v>
      </c>
      <c r="H111" s="14">
        <v>2</v>
      </c>
      <c r="I111" s="14">
        <v>13</v>
      </c>
      <c r="J111" s="14">
        <v>3</v>
      </c>
      <c r="K111" s="14">
        <v>2</v>
      </c>
      <c r="L111" s="13">
        <v>0</v>
      </c>
      <c r="M111" s="14">
        <v>3</v>
      </c>
      <c r="N111" s="14">
        <v>0</v>
      </c>
      <c r="O111" s="14">
        <v>0</v>
      </c>
      <c r="P111" s="14">
        <v>2</v>
      </c>
      <c r="Q111" s="13">
        <v>0</v>
      </c>
      <c r="R111" s="14">
        <v>2</v>
      </c>
      <c r="S111" s="14">
        <v>3</v>
      </c>
      <c r="T111" s="14">
        <v>3</v>
      </c>
      <c r="U111" s="14">
        <v>2</v>
      </c>
      <c r="V111" s="13">
        <v>0</v>
      </c>
      <c r="W111" s="2">
        <f>(C111+H111+M111+R111)/4</f>
        <v>2.5</v>
      </c>
      <c r="X111" s="2">
        <f>(D111+I111+N111+S111)/4</f>
        <v>4</v>
      </c>
      <c r="Y111" s="2">
        <f t="shared" si="3"/>
        <v>1.5</v>
      </c>
      <c r="Z111" s="2">
        <f t="shared" si="4"/>
        <v>2</v>
      </c>
      <c r="AA111" s="2">
        <f t="shared" si="5"/>
        <v>0</v>
      </c>
      <c r="AB111" s="1"/>
    </row>
    <row r="112" spans="1:28" x14ac:dyDescent="0.3">
      <c r="A112" s="3">
        <v>1411</v>
      </c>
      <c r="B112" s="4" t="s">
        <v>84</v>
      </c>
      <c r="C112" s="14">
        <v>4</v>
      </c>
      <c r="D112" s="14">
        <v>5</v>
      </c>
      <c r="E112" s="14">
        <v>3.5</v>
      </c>
      <c r="F112" s="14">
        <v>0</v>
      </c>
      <c r="G112" s="13">
        <v>1</v>
      </c>
      <c r="H112" s="14">
        <v>1</v>
      </c>
      <c r="I112" s="14">
        <v>8</v>
      </c>
      <c r="J112" s="14">
        <v>3.5</v>
      </c>
      <c r="K112" s="14">
        <v>0</v>
      </c>
      <c r="L112" s="13">
        <v>1</v>
      </c>
      <c r="M112" s="14">
        <v>4</v>
      </c>
      <c r="N112" s="14">
        <v>5</v>
      </c>
      <c r="O112" s="14">
        <v>3.5</v>
      </c>
      <c r="P112" s="14">
        <v>0</v>
      </c>
      <c r="Q112" s="13">
        <v>1</v>
      </c>
      <c r="R112" s="14">
        <v>1</v>
      </c>
      <c r="S112" s="14">
        <v>0</v>
      </c>
      <c r="T112" s="14">
        <v>3.5</v>
      </c>
      <c r="U112" s="14">
        <v>0</v>
      </c>
      <c r="V112" s="13">
        <v>1</v>
      </c>
      <c r="W112" s="2">
        <f>(C112+H112+M112+R112)/4</f>
        <v>2.5</v>
      </c>
      <c r="X112" s="2">
        <f>(D112+I112+N112+S112)/4</f>
        <v>4.5</v>
      </c>
      <c r="Y112" s="2">
        <f t="shared" si="3"/>
        <v>3.5</v>
      </c>
      <c r="Z112" s="2">
        <f t="shared" si="4"/>
        <v>0</v>
      </c>
      <c r="AA112" s="2">
        <f t="shared" si="5"/>
        <v>1</v>
      </c>
      <c r="AB112" s="1"/>
    </row>
    <row r="113" spans="1:28" x14ac:dyDescent="0.3">
      <c r="A113" s="3">
        <v>1423</v>
      </c>
      <c r="B113" s="4" t="s">
        <v>85</v>
      </c>
      <c r="C113" s="14">
        <v>4</v>
      </c>
      <c r="D113" s="14">
        <v>0</v>
      </c>
      <c r="E113" s="14">
        <v>0</v>
      </c>
      <c r="F113" s="14">
        <v>0</v>
      </c>
      <c r="G113" s="13">
        <v>0</v>
      </c>
      <c r="H113" s="14">
        <v>4</v>
      </c>
      <c r="I113" s="14">
        <v>0</v>
      </c>
      <c r="J113" s="14">
        <v>0</v>
      </c>
      <c r="K113" s="14">
        <v>6</v>
      </c>
      <c r="L113" s="13">
        <v>0</v>
      </c>
      <c r="M113" s="14">
        <v>4</v>
      </c>
      <c r="N113" s="14">
        <v>0</v>
      </c>
      <c r="O113" s="14">
        <v>0</v>
      </c>
      <c r="P113" s="14">
        <v>0</v>
      </c>
      <c r="Q113" s="13">
        <v>0</v>
      </c>
      <c r="R113" s="14">
        <v>4</v>
      </c>
      <c r="S113" s="14">
        <v>0</v>
      </c>
      <c r="T113" s="14">
        <v>0</v>
      </c>
      <c r="U113" s="14">
        <v>6</v>
      </c>
      <c r="V113" s="13">
        <v>0</v>
      </c>
      <c r="W113" s="2">
        <f>(C113+H113+M113+R113)/4</f>
        <v>4</v>
      </c>
      <c r="X113" s="2">
        <f>(D113+I113+N113+S113)/4</f>
        <v>0</v>
      </c>
      <c r="Y113" s="2">
        <f t="shared" si="3"/>
        <v>0</v>
      </c>
      <c r="Z113" s="2">
        <f t="shared" si="4"/>
        <v>3</v>
      </c>
      <c r="AA113" s="2">
        <f t="shared" si="5"/>
        <v>0</v>
      </c>
      <c r="AB113" s="1"/>
    </row>
    <row r="114" spans="1:28" x14ac:dyDescent="0.3">
      <c r="A114" s="3">
        <v>1425</v>
      </c>
      <c r="B114" s="4" t="s">
        <v>86</v>
      </c>
      <c r="C114" s="14">
        <v>0</v>
      </c>
      <c r="D114" s="14">
        <v>0</v>
      </c>
      <c r="E114" s="14">
        <v>1</v>
      </c>
      <c r="F114" s="14">
        <v>0</v>
      </c>
      <c r="G114" s="13">
        <v>0</v>
      </c>
      <c r="H114" s="14">
        <v>0</v>
      </c>
      <c r="I114" s="14">
        <v>1</v>
      </c>
      <c r="J114" s="14">
        <v>0</v>
      </c>
      <c r="K114" s="14">
        <v>0</v>
      </c>
      <c r="L114" s="13">
        <v>0</v>
      </c>
      <c r="M114" s="14">
        <v>0</v>
      </c>
      <c r="N114" s="14">
        <v>0</v>
      </c>
      <c r="O114" s="14">
        <v>1</v>
      </c>
      <c r="P114" s="14">
        <v>0</v>
      </c>
      <c r="Q114" s="13">
        <v>0</v>
      </c>
      <c r="R114" s="14">
        <v>0</v>
      </c>
      <c r="S114" s="14">
        <v>0</v>
      </c>
      <c r="T114" s="14">
        <v>0</v>
      </c>
      <c r="U114" s="14">
        <v>0</v>
      </c>
      <c r="V114" s="13">
        <v>0</v>
      </c>
      <c r="W114" s="2">
        <f>(C114+H114+M114+R114)/4</f>
        <v>0</v>
      </c>
      <c r="X114" s="2">
        <f>(D114+I114+N114+S114)/4</f>
        <v>0.25</v>
      </c>
      <c r="Y114" s="2">
        <f t="shared" si="3"/>
        <v>0.5</v>
      </c>
      <c r="Z114" s="2">
        <f t="shared" si="4"/>
        <v>0</v>
      </c>
      <c r="AA114" s="2">
        <f t="shared" si="5"/>
        <v>0</v>
      </c>
      <c r="AB114" s="1"/>
    </row>
    <row r="115" spans="1:28" x14ac:dyDescent="0.3">
      <c r="A115" s="3">
        <v>1443</v>
      </c>
      <c r="B115" s="4" t="s">
        <v>87</v>
      </c>
      <c r="C115" s="14">
        <v>0</v>
      </c>
      <c r="D115" s="14">
        <v>0</v>
      </c>
      <c r="E115" s="14">
        <v>0</v>
      </c>
      <c r="F115" s="14">
        <v>0</v>
      </c>
      <c r="G115" s="13">
        <v>2</v>
      </c>
      <c r="H115" s="14">
        <v>0</v>
      </c>
      <c r="I115" s="14">
        <v>0</v>
      </c>
      <c r="J115" s="14">
        <v>0</v>
      </c>
      <c r="K115" s="14">
        <v>0</v>
      </c>
      <c r="L115" s="13">
        <v>2</v>
      </c>
      <c r="M115" s="14">
        <v>0</v>
      </c>
      <c r="N115" s="14">
        <v>0</v>
      </c>
      <c r="O115" s="14">
        <v>0</v>
      </c>
      <c r="P115" s="14">
        <v>0</v>
      </c>
      <c r="Q115" s="13">
        <v>2</v>
      </c>
      <c r="R115" s="14">
        <v>0</v>
      </c>
      <c r="S115" s="14">
        <v>0</v>
      </c>
      <c r="T115" s="14">
        <v>0</v>
      </c>
      <c r="U115" s="14">
        <v>0</v>
      </c>
      <c r="V115" s="13">
        <v>2</v>
      </c>
      <c r="W115" s="2">
        <f>(C115+H115+M115+R115)/4</f>
        <v>0</v>
      </c>
      <c r="X115" s="2">
        <f>(D115+I115+N115+S115)/4</f>
        <v>0</v>
      </c>
      <c r="Y115" s="2">
        <f t="shared" si="3"/>
        <v>0</v>
      </c>
      <c r="Z115" s="2">
        <f t="shared" si="4"/>
        <v>0</v>
      </c>
      <c r="AA115" s="2">
        <f t="shared" si="5"/>
        <v>2</v>
      </c>
      <c r="AB115" s="1"/>
    </row>
    <row r="116" spans="1:28" x14ac:dyDescent="0.3">
      <c r="A116" s="3">
        <v>1460</v>
      </c>
      <c r="B116" s="4" t="s">
        <v>88</v>
      </c>
      <c r="C116" s="14">
        <v>2</v>
      </c>
      <c r="D116" s="14">
        <v>2</v>
      </c>
      <c r="E116" s="14">
        <v>0</v>
      </c>
      <c r="F116" s="14">
        <v>0</v>
      </c>
      <c r="G116" s="13">
        <v>0</v>
      </c>
      <c r="H116" s="14">
        <v>2</v>
      </c>
      <c r="I116" s="14">
        <v>0</v>
      </c>
      <c r="J116" s="14">
        <v>0</v>
      </c>
      <c r="K116" s="14">
        <v>0</v>
      </c>
      <c r="L116" s="13">
        <v>0</v>
      </c>
      <c r="M116" s="14">
        <v>2</v>
      </c>
      <c r="N116" s="14">
        <v>2</v>
      </c>
      <c r="O116" s="14">
        <v>0</v>
      </c>
      <c r="P116" s="14">
        <v>0</v>
      </c>
      <c r="Q116" s="13">
        <v>1</v>
      </c>
      <c r="R116" s="14">
        <v>2</v>
      </c>
      <c r="S116" s="14">
        <v>0</v>
      </c>
      <c r="T116" s="14">
        <v>0</v>
      </c>
      <c r="U116" s="14">
        <v>0</v>
      </c>
      <c r="V116" s="13">
        <v>0</v>
      </c>
      <c r="W116" s="2">
        <f>(C116+H116+M116+R116)/4</f>
        <v>2</v>
      </c>
      <c r="X116" s="2">
        <f>(D116+I116+N116+S116)/4</f>
        <v>1</v>
      </c>
      <c r="Y116" s="2">
        <f t="shared" si="3"/>
        <v>0</v>
      </c>
      <c r="Z116" s="2">
        <f t="shared" si="4"/>
        <v>0</v>
      </c>
      <c r="AA116" s="2">
        <f t="shared" si="5"/>
        <v>0.25</v>
      </c>
      <c r="AB116" s="1"/>
    </row>
    <row r="117" spans="1:28" x14ac:dyDescent="0.3">
      <c r="A117" s="3">
        <v>1461</v>
      </c>
      <c r="B117" s="4" t="s">
        <v>193</v>
      </c>
      <c r="C117" s="14">
        <v>0</v>
      </c>
      <c r="D117" s="14">
        <v>0</v>
      </c>
      <c r="E117" s="14">
        <v>0</v>
      </c>
      <c r="F117" s="14">
        <v>0</v>
      </c>
      <c r="G117" s="13">
        <v>0</v>
      </c>
      <c r="H117" s="14">
        <v>1</v>
      </c>
      <c r="I117" s="14">
        <v>0</v>
      </c>
      <c r="J117" s="14">
        <v>0</v>
      </c>
      <c r="K117" s="14">
        <v>0</v>
      </c>
      <c r="L117" s="13">
        <v>0</v>
      </c>
      <c r="M117" s="14">
        <v>0</v>
      </c>
      <c r="N117" s="14">
        <v>0</v>
      </c>
      <c r="O117" s="14">
        <v>0</v>
      </c>
      <c r="P117" s="14">
        <v>0</v>
      </c>
      <c r="Q117" s="13">
        <v>0</v>
      </c>
      <c r="R117" s="14">
        <v>0</v>
      </c>
      <c r="S117" s="14">
        <v>0</v>
      </c>
      <c r="T117" s="14">
        <v>0</v>
      </c>
      <c r="U117" s="14">
        <v>0</v>
      </c>
      <c r="V117" s="13">
        <v>0</v>
      </c>
      <c r="W117" s="2">
        <f>(C117+H117+M117+R117)/4</f>
        <v>0.25</v>
      </c>
      <c r="X117" s="2">
        <f>(D117+I117+N117+S117)/4</f>
        <v>0</v>
      </c>
      <c r="Y117" s="2">
        <f t="shared" si="3"/>
        <v>0</v>
      </c>
      <c r="Z117" s="2">
        <f t="shared" si="4"/>
        <v>0</v>
      </c>
      <c r="AA117" s="2">
        <f t="shared" si="5"/>
        <v>0</v>
      </c>
      <c r="AB117" s="1"/>
    </row>
    <row r="118" spans="1:28" x14ac:dyDescent="0.3">
      <c r="A118" s="3">
        <v>1466</v>
      </c>
      <c r="B118" s="4" t="s">
        <v>89</v>
      </c>
      <c r="C118" s="14">
        <v>0</v>
      </c>
      <c r="D118" s="14">
        <v>0</v>
      </c>
      <c r="E118" s="14">
        <v>1</v>
      </c>
      <c r="F118" s="14">
        <v>0</v>
      </c>
      <c r="G118" s="13">
        <v>0</v>
      </c>
      <c r="H118" s="14">
        <v>1</v>
      </c>
      <c r="I118" s="14">
        <v>0</v>
      </c>
      <c r="J118" s="14">
        <v>4</v>
      </c>
      <c r="K118" s="14">
        <v>0</v>
      </c>
      <c r="L118" s="13">
        <v>0</v>
      </c>
      <c r="M118" s="14">
        <v>0</v>
      </c>
      <c r="N118" s="14">
        <v>0</v>
      </c>
      <c r="O118" s="14">
        <v>1</v>
      </c>
      <c r="P118" s="14">
        <v>0</v>
      </c>
      <c r="Q118" s="13">
        <v>0</v>
      </c>
      <c r="R118" s="14">
        <v>0</v>
      </c>
      <c r="S118" s="14">
        <v>0</v>
      </c>
      <c r="T118" s="14">
        <v>1</v>
      </c>
      <c r="U118" s="14">
        <v>0</v>
      </c>
      <c r="V118" s="13">
        <v>0</v>
      </c>
      <c r="W118" s="2">
        <f>(C118+H118+M118+R118)/4</f>
        <v>0.25</v>
      </c>
      <c r="X118" s="2">
        <f>(D118+I118+N118+S118)/4</f>
        <v>0</v>
      </c>
      <c r="Y118" s="2">
        <f t="shared" si="3"/>
        <v>1.75</v>
      </c>
      <c r="Z118" s="2">
        <f t="shared" si="4"/>
        <v>0</v>
      </c>
      <c r="AA118" s="2">
        <f t="shared" si="5"/>
        <v>0</v>
      </c>
      <c r="AB118" s="1"/>
    </row>
    <row r="119" spans="1:28" x14ac:dyDescent="0.3">
      <c r="A119" s="3">
        <v>1467</v>
      </c>
      <c r="B119" s="4" t="s">
        <v>90</v>
      </c>
      <c r="C119" s="14">
        <v>3</v>
      </c>
      <c r="D119" s="14">
        <v>43</v>
      </c>
      <c r="E119" s="14">
        <v>13</v>
      </c>
      <c r="F119" s="14">
        <v>7</v>
      </c>
      <c r="G119" s="13">
        <v>4</v>
      </c>
      <c r="H119" s="14">
        <v>9</v>
      </c>
      <c r="I119" s="14">
        <v>3</v>
      </c>
      <c r="J119" s="14">
        <v>14</v>
      </c>
      <c r="K119" s="14">
        <v>7</v>
      </c>
      <c r="L119" s="13">
        <v>4</v>
      </c>
      <c r="M119" s="14">
        <v>3</v>
      </c>
      <c r="N119" s="14">
        <v>43</v>
      </c>
      <c r="O119" s="14">
        <v>13</v>
      </c>
      <c r="P119" s="14">
        <v>7</v>
      </c>
      <c r="Q119" s="13">
        <v>4</v>
      </c>
      <c r="R119" s="14">
        <v>9</v>
      </c>
      <c r="S119" s="14">
        <v>1</v>
      </c>
      <c r="T119" s="14">
        <v>13</v>
      </c>
      <c r="U119" s="14">
        <v>7</v>
      </c>
      <c r="V119" s="13">
        <v>39</v>
      </c>
      <c r="W119" s="2">
        <f>(C119+H119+M119+R119)/4</f>
        <v>6</v>
      </c>
      <c r="X119" s="2">
        <f>(D119+I119+N119+S119)/4</f>
        <v>22.5</v>
      </c>
      <c r="Y119" s="2">
        <f t="shared" si="3"/>
        <v>13.25</v>
      </c>
      <c r="Z119" s="2">
        <f t="shared" si="4"/>
        <v>7</v>
      </c>
      <c r="AA119" s="2">
        <f t="shared" si="5"/>
        <v>12.75</v>
      </c>
      <c r="AB119" s="1"/>
    </row>
    <row r="120" spans="1:28" x14ac:dyDescent="0.3">
      <c r="A120" s="3">
        <v>1494</v>
      </c>
      <c r="B120" s="4" t="s">
        <v>194</v>
      </c>
      <c r="C120" s="14">
        <v>0</v>
      </c>
      <c r="D120" s="14">
        <v>0</v>
      </c>
      <c r="E120" s="14">
        <v>0</v>
      </c>
      <c r="F120" s="14">
        <v>0.25</v>
      </c>
      <c r="G120" s="13">
        <v>0</v>
      </c>
      <c r="H120" s="14">
        <v>0</v>
      </c>
      <c r="I120" s="14">
        <v>2</v>
      </c>
      <c r="J120" s="14">
        <v>1</v>
      </c>
      <c r="K120" s="14">
        <v>0.25</v>
      </c>
      <c r="L120" s="13">
        <v>0</v>
      </c>
      <c r="M120" s="14">
        <v>0</v>
      </c>
      <c r="N120" s="14">
        <v>0</v>
      </c>
      <c r="O120" s="14">
        <v>0</v>
      </c>
      <c r="P120" s="14">
        <v>0.25</v>
      </c>
      <c r="Q120" s="13">
        <v>0</v>
      </c>
      <c r="R120" s="14">
        <v>0</v>
      </c>
      <c r="S120" s="14">
        <v>0</v>
      </c>
      <c r="T120" s="14">
        <v>0</v>
      </c>
      <c r="U120" s="14">
        <v>0.25</v>
      </c>
      <c r="V120" s="13">
        <v>2</v>
      </c>
      <c r="W120" s="2">
        <f>(C120+H120+M120+R120)/4</f>
        <v>0</v>
      </c>
      <c r="X120" s="2">
        <f>(D120+I120+N120+S120)/4</f>
        <v>0.5</v>
      </c>
      <c r="Y120" s="2">
        <f t="shared" si="3"/>
        <v>0.25</v>
      </c>
      <c r="Z120" s="2">
        <f t="shared" si="4"/>
        <v>0.25</v>
      </c>
      <c r="AA120" s="2">
        <f t="shared" si="5"/>
        <v>0.5</v>
      </c>
      <c r="AB120" s="1"/>
    </row>
    <row r="121" spans="1:28" x14ac:dyDescent="0.3">
      <c r="A121" s="3">
        <v>1723</v>
      </c>
      <c r="B121" s="4" t="s">
        <v>91</v>
      </c>
      <c r="C121" s="14">
        <v>0</v>
      </c>
      <c r="D121" s="14">
        <v>0</v>
      </c>
      <c r="E121" s="14">
        <v>2</v>
      </c>
      <c r="F121" s="14">
        <v>0</v>
      </c>
      <c r="G121" s="13">
        <v>2</v>
      </c>
      <c r="H121" s="14">
        <v>0</v>
      </c>
      <c r="I121" s="14">
        <v>0</v>
      </c>
      <c r="J121" s="14">
        <v>2</v>
      </c>
      <c r="K121" s="14">
        <v>0</v>
      </c>
      <c r="L121" s="13">
        <v>7</v>
      </c>
      <c r="M121" s="14">
        <v>0</v>
      </c>
      <c r="N121" s="14">
        <v>0</v>
      </c>
      <c r="O121" s="14">
        <v>2</v>
      </c>
      <c r="P121" s="14">
        <v>0</v>
      </c>
      <c r="Q121" s="13">
        <v>2</v>
      </c>
      <c r="R121" s="14">
        <v>0</v>
      </c>
      <c r="S121" s="14">
        <v>0</v>
      </c>
      <c r="T121" s="14">
        <v>2</v>
      </c>
      <c r="U121" s="14">
        <v>0</v>
      </c>
      <c r="V121" s="13">
        <v>42</v>
      </c>
      <c r="W121" s="2">
        <f>(C121+H121+M121+R121)/4</f>
        <v>0</v>
      </c>
      <c r="X121" s="2">
        <f>(D121+I121+N121+S121)/4</f>
        <v>0</v>
      </c>
      <c r="Y121" s="2">
        <f t="shared" si="3"/>
        <v>2</v>
      </c>
      <c r="Z121" s="2">
        <f t="shared" si="4"/>
        <v>0</v>
      </c>
      <c r="AA121" s="2">
        <f t="shared" si="5"/>
        <v>13.25</v>
      </c>
      <c r="AB121" s="1"/>
    </row>
    <row r="122" spans="1:28" x14ac:dyDescent="0.3">
      <c r="A122" s="3">
        <v>1725</v>
      </c>
      <c r="B122" s="4" t="s">
        <v>195</v>
      </c>
      <c r="C122" s="14">
        <v>0</v>
      </c>
      <c r="D122" s="14">
        <v>0</v>
      </c>
      <c r="E122" s="14">
        <v>2</v>
      </c>
      <c r="F122" s="14">
        <v>0</v>
      </c>
      <c r="G122" s="13">
        <v>0</v>
      </c>
      <c r="H122" s="14">
        <v>0</v>
      </c>
      <c r="I122" s="14">
        <v>0</v>
      </c>
      <c r="J122" s="14">
        <v>2</v>
      </c>
      <c r="K122" s="14">
        <v>0</v>
      </c>
      <c r="L122" s="13">
        <v>0</v>
      </c>
      <c r="M122" s="14">
        <v>0</v>
      </c>
      <c r="N122" s="14">
        <v>0</v>
      </c>
      <c r="O122" s="14">
        <v>2</v>
      </c>
      <c r="P122" s="14">
        <v>0</v>
      </c>
      <c r="Q122" s="13">
        <v>0</v>
      </c>
      <c r="R122" s="14">
        <v>0</v>
      </c>
      <c r="S122" s="14">
        <v>0</v>
      </c>
      <c r="T122" s="14">
        <v>2</v>
      </c>
      <c r="U122" s="14">
        <v>0</v>
      </c>
      <c r="V122" s="13">
        <v>0</v>
      </c>
      <c r="W122" s="2">
        <f>(C122+H122+M122+R122)/4</f>
        <v>0</v>
      </c>
      <c r="X122" s="2">
        <f>(D122+I122+N122+S122)/4</f>
        <v>0</v>
      </c>
      <c r="Y122" s="2">
        <f t="shared" si="3"/>
        <v>2</v>
      </c>
      <c r="Z122" s="2">
        <f t="shared" si="4"/>
        <v>0</v>
      </c>
      <c r="AA122" s="2">
        <f t="shared" si="5"/>
        <v>0</v>
      </c>
      <c r="AB122" s="1"/>
    </row>
    <row r="123" spans="1:28" x14ac:dyDescent="0.3">
      <c r="A123" s="3">
        <v>1730</v>
      </c>
      <c r="B123" s="4" t="s">
        <v>92</v>
      </c>
      <c r="C123" s="14">
        <v>0</v>
      </c>
      <c r="D123" s="14">
        <v>0</v>
      </c>
      <c r="E123" s="14">
        <v>2</v>
      </c>
      <c r="F123" s="14">
        <v>0</v>
      </c>
      <c r="G123" s="13">
        <v>0</v>
      </c>
      <c r="H123" s="14">
        <v>0</v>
      </c>
      <c r="I123" s="14">
        <v>0</v>
      </c>
      <c r="J123" s="14">
        <v>0</v>
      </c>
      <c r="K123" s="14">
        <v>0</v>
      </c>
      <c r="L123" s="13">
        <v>0</v>
      </c>
      <c r="M123" s="14">
        <v>0</v>
      </c>
      <c r="N123" s="14">
        <v>0</v>
      </c>
      <c r="O123" s="14">
        <v>2</v>
      </c>
      <c r="P123" s="14">
        <v>0</v>
      </c>
      <c r="Q123" s="13">
        <v>0</v>
      </c>
      <c r="R123" s="14">
        <v>0</v>
      </c>
      <c r="S123" s="14">
        <v>0</v>
      </c>
      <c r="T123" s="14">
        <v>0</v>
      </c>
      <c r="U123" s="14">
        <v>0</v>
      </c>
      <c r="V123" s="13">
        <v>0</v>
      </c>
      <c r="W123" s="2">
        <f>(C123+H123+M123+R123)/4</f>
        <v>0</v>
      </c>
      <c r="X123" s="2">
        <f>(D123+I123+N123+S123)/4</f>
        <v>0</v>
      </c>
      <c r="Y123" s="2">
        <f t="shared" si="3"/>
        <v>1</v>
      </c>
      <c r="Z123" s="2">
        <f t="shared" si="4"/>
        <v>0</v>
      </c>
      <c r="AA123" s="2">
        <f t="shared" si="5"/>
        <v>0</v>
      </c>
      <c r="AB123" s="1"/>
    </row>
    <row r="124" spans="1:28" x14ac:dyDescent="0.3">
      <c r="A124" s="3">
        <v>1759</v>
      </c>
      <c r="B124" s="4" t="s">
        <v>93</v>
      </c>
      <c r="C124" s="14">
        <v>0</v>
      </c>
      <c r="D124" s="14">
        <v>1</v>
      </c>
      <c r="E124" s="14">
        <v>1</v>
      </c>
      <c r="F124" s="14">
        <v>1</v>
      </c>
      <c r="G124" s="13">
        <v>0</v>
      </c>
      <c r="H124" s="14">
        <v>0</v>
      </c>
      <c r="I124" s="14">
        <v>1</v>
      </c>
      <c r="J124" s="14">
        <v>1</v>
      </c>
      <c r="K124" s="14">
        <v>1</v>
      </c>
      <c r="L124" s="13">
        <v>0</v>
      </c>
      <c r="M124" s="14">
        <v>0</v>
      </c>
      <c r="N124" s="14">
        <v>1</v>
      </c>
      <c r="O124" s="14">
        <v>1</v>
      </c>
      <c r="P124" s="14">
        <v>1</v>
      </c>
      <c r="Q124" s="13">
        <v>0</v>
      </c>
      <c r="R124" s="14">
        <v>0</v>
      </c>
      <c r="S124" s="14">
        <v>1</v>
      </c>
      <c r="T124" s="14">
        <v>1</v>
      </c>
      <c r="U124" s="14">
        <v>1</v>
      </c>
      <c r="V124" s="13">
        <v>0</v>
      </c>
      <c r="W124" s="2">
        <f>(C124+H124+M124+R124)/4</f>
        <v>0</v>
      </c>
      <c r="X124" s="2">
        <f>(D124+I124+N124+S124)/4</f>
        <v>1</v>
      </c>
      <c r="Y124" s="2">
        <f t="shared" si="3"/>
        <v>1</v>
      </c>
      <c r="Z124" s="2">
        <f t="shared" si="4"/>
        <v>1</v>
      </c>
      <c r="AA124" s="2">
        <f t="shared" si="5"/>
        <v>0</v>
      </c>
      <c r="AB124" s="1"/>
    </row>
    <row r="125" spans="1:28" x14ac:dyDescent="0.3">
      <c r="A125" s="3">
        <v>1794</v>
      </c>
      <c r="B125" s="4" t="s">
        <v>94</v>
      </c>
      <c r="C125" s="14">
        <v>0</v>
      </c>
      <c r="D125" s="14">
        <v>0</v>
      </c>
      <c r="E125" s="14">
        <v>1</v>
      </c>
      <c r="F125" s="14">
        <v>0</v>
      </c>
      <c r="G125" s="13">
        <v>0</v>
      </c>
      <c r="H125" s="14">
        <v>0</v>
      </c>
      <c r="I125" s="14">
        <v>0</v>
      </c>
      <c r="J125" s="14">
        <v>0</v>
      </c>
      <c r="K125" s="14">
        <v>0</v>
      </c>
      <c r="L125" s="13">
        <v>0</v>
      </c>
      <c r="M125" s="14">
        <v>0</v>
      </c>
      <c r="N125" s="14">
        <v>0</v>
      </c>
      <c r="O125" s="14">
        <v>1</v>
      </c>
      <c r="P125" s="14">
        <v>0</v>
      </c>
      <c r="Q125" s="13">
        <v>0</v>
      </c>
      <c r="R125" s="14">
        <v>0</v>
      </c>
      <c r="S125" s="14">
        <v>0</v>
      </c>
      <c r="T125" s="14">
        <v>0</v>
      </c>
      <c r="U125" s="14">
        <v>0</v>
      </c>
      <c r="V125" s="13">
        <v>0</v>
      </c>
      <c r="W125" s="2">
        <f>(C125+H125+M125+R125)/4</f>
        <v>0</v>
      </c>
      <c r="X125" s="2">
        <f>(D125+I125+N125+S125)/4</f>
        <v>0</v>
      </c>
      <c r="Y125" s="2">
        <f t="shared" si="3"/>
        <v>0.5</v>
      </c>
      <c r="Z125" s="2">
        <f t="shared" si="4"/>
        <v>0</v>
      </c>
      <c r="AA125" s="2">
        <f t="shared" si="5"/>
        <v>0</v>
      </c>
      <c r="AB125" s="1"/>
    </row>
    <row r="126" spans="1:28" x14ac:dyDescent="0.3">
      <c r="A126" s="3">
        <v>1814</v>
      </c>
      <c r="B126" s="4" t="s">
        <v>95</v>
      </c>
      <c r="C126" s="14">
        <v>3</v>
      </c>
      <c r="D126" s="14">
        <v>10.25</v>
      </c>
      <c r="E126" s="14">
        <v>0</v>
      </c>
      <c r="F126" s="14">
        <v>2</v>
      </c>
      <c r="G126" s="13">
        <v>1</v>
      </c>
      <c r="H126" s="14">
        <v>5</v>
      </c>
      <c r="I126" s="14">
        <v>6.25</v>
      </c>
      <c r="J126" s="14">
        <v>2</v>
      </c>
      <c r="K126" s="14">
        <v>2</v>
      </c>
      <c r="L126" s="13">
        <v>2</v>
      </c>
      <c r="M126" s="14">
        <v>3</v>
      </c>
      <c r="N126" s="14">
        <v>10.25</v>
      </c>
      <c r="O126" s="14">
        <v>0</v>
      </c>
      <c r="P126" s="14">
        <v>2</v>
      </c>
      <c r="Q126" s="13">
        <v>1</v>
      </c>
      <c r="R126" s="14">
        <v>5</v>
      </c>
      <c r="S126" s="14">
        <v>5.25</v>
      </c>
      <c r="T126" s="14">
        <v>2</v>
      </c>
      <c r="U126" s="14">
        <v>2</v>
      </c>
      <c r="V126" s="13">
        <v>2</v>
      </c>
      <c r="W126" s="2">
        <f>(C126+H126+M126+R126)/4</f>
        <v>4</v>
      </c>
      <c r="X126" s="2">
        <f>(D126+I126+N126+S126)/4</f>
        <v>8</v>
      </c>
      <c r="Y126" s="2">
        <f t="shared" si="3"/>
        <v>1</v>
      </c>
      <c r="Z126" s="2">
        <f t="shared" si="4"/>
        <v>2</v>
      </c>
      <c r="AA126" s="2">
        <f t="shared" si="5"/>
        <v>1.5</v>
      </c>
      <c r="AB126" s="1"/>
    </row>
    <row r="127" spans="1:28" x14ac:dyDescent="0.3">
      <c r="A127" s="3">
        <v>1826</v>
      </c>
      <c r="B127" s="4" t="s">
        <v>96</v>
      </c>
      <c r="C127" s="14">
        <v>7.75</v>
      </c>
      <c r="D127" s="14">
        <v>16.5</v>
      </c>
      <c r="E127" s="14">
        <v>4</v>
      </c>
      <c r="F127" s="14">
        <v>4</v>
      </c>
      <c r="G127" s="13">
        <v>1</v>
      </c>
      <c r="H127" s="14">
        <v>8.75</v>
      </c>
      <c r="I127" s="14">
        <v>4.5</v>
      </c>
      <c r="J127" s="14">
        <v>4</v>
      </c>
      <c r="K127" s="14">
        <v>6</v>
      </c>
      <c r="L127" s="13">
        <v>1</v>
      </c>
      <c r="M127" s="14">
        <v>7.75</v>
      </c>
      <c r="N127" s="14">
        <v>16.5</v>
      </c>
      <c r="O127" s="14">
        <v>4</v>
      </c>
      <c r="P127" s="14">
        <v>4</v>
      </c>
      <c r="Q127" s="13">
        <v>1</v>
      </c>
      <c r="R127" s="14">
        <v>8.75</v>
      </c>
      <c r="S127" s="14">
        <v>4.5</v>
      </c>
      <c r="T127" s="14">
        <v>4</v>
      </c>
      <c r="U127" s="14">
        <v>6</v>
      </c>
      <c r="V127" s="13">
        <v>1</v>
      </c>
      <c r="W127" s="2">
        <f>(C127+H127+M127+R127)/4</f>
        <v>8.25</v>
      </c>
      <c r="X127" s="2">
        <f>(D127+I127+N127+S127)/4</f>
        <v>10.5</v>
      </c>
      <c r="Y127" s="2">
        <f t="shared" si="3"/>
        <v>4</v>
      </c>
      <c r="Z127" s="2">
        <f t="shared" si="4"/>
        <v>5</v>
      </c>
      <c r="AA127" s="2">
        <f t="shared" si="5"/>
        <v>1</v>
      </c>
      <c r="AB127" s="1"/>
    </row>
    <row r="128" spans="1:28" x14ac:dyDescent="0.3">
      <c r="A128" s="3">
        <v>1838</v>
      </c>
      <c r="B128" s="4" t="s">
        <v>97</v>
      </c>
      <c r="C128" s="14">
        <v>2</v>
      </c>
      <c r="D128" s="14">
        <v>0</v>
      </c>
      <c r="E128" s="14">
        <v>0</v>
      </c>
      <c r="F128" s="14">
        <v>0</v>
      </c>
      <c r="G128" s="13">
        <v>0</v>
      </c>
      <c r="H128" s="14">
        <v>2</v>
      </c>
      <c r="I128" s="14">
        <v>0</v>
      </c>
      <c r="J128" s="14">
        <v>0</v>
      </c>
      <c r="K128" s="14">
        <v>0</v>
      </c>
      <c r="L128" s="13">
        <v>0</v>
      </c>
      <c r="M128" s="14">
        <v>2</v>
      </c>
      <c r="N128" s="14">
        <v>0</v>
      </c>
      <c r="O128" s="14">
        <v>0</v>
      </c>
      <c r="P128" s="14">
        <v>0</v>
      </c>
      <c r="Q128" s="13">
        <v>0</v>
      </c>
      <c r="R128" s="14">
        <v>2</v>
      </c>
      <c r="S128" s="14">
        <v>0</v>
      </c>
      <c r="T128" s="14">
        <v>0</v>
      </c>
      <c r="U128" s="14">
        <v>0</v>
      </c>
      <c r="V128" s="13">
        <v>0</v>
      </c>
      <c r="W128" s="2">
        <f>(C128+H128+M128+R128)/4</f>
        <v>2</v>
      </c>
      <c r="X128" s="2">
        <f>(D128+I128+N128+S128)/4</f>
        <v>0</v>
      </c>
      <c r="Y128" s="2">
        <f t="shared" si="3"/>
        <v>0</v>
      </c>
      <c r="Z128" s="2">
        <f t="shared" si="4"/>
        <v>0</v>
      </c>
      <c r="AA128" s="2">
        <f t="shared" si="5"/>
        <v>0</v>
      </c>
      <c r="AB128" s="1"/>
    </row>
    <row r="129" spans="1:28" x14ac:dyDescent="0.3">
      <c r="A129" s="3">
        <v>1850</v>
      </c>
      <c r="B129" s="4" t="s">
        <v>98</v>
      </c>
      <c r="C129" s="14">
        <v>10.25</v>
      </c>
      <c r="D129" s="14">
        <v>14.75</v>
      </c>
      <c r="E129" s="14">
        <v>8</v>
      </c>
      <c r="F129" s="14">
        <v>16</v>
      </c>
      <c r="G129" s="13">
        <v>11</v>
      </c>
      <c r="H129" s="14">
        <v>20.25</v>
      </c>
      <c r="I129" s="14">
        <v>12.75</v>
      </c>
      <c r="J129" s="14">
        <v>16</v>
      </c>
      <c r="K129" s="14">
        <v>22</v>
      </c>
      <c r="L129" s="13">
        <v>13</v>
      </c>
      <c r="M129" s="14">
        <v>10.25</v>
      </c>
      <c r="N129" s="14">
        <v>14.75</v>
      </c>
      <c r="O129" s="14">
        <v>8</v>
      </c>
      <c r="P129" s="14">
        <v>16</v>
      </c>
      <c r="Q129" s="13">
        <v>11</v>
      </c>
      <c r="R129" s="14">
        <v>20.25</v>
      </c>
      <c r="S129" s="14">
        <v>12.75</v>
      </c>
      <c r="T129" s="14">
        <v>16</v>
      </c>
      <c r="U129" s="14">
        <v>22</v>
      </c>
      <c r="V129" s="13">
        <v>12</v>
      </c>
      <c r="W129" s="2">
        <f>(C129+H129+M129+R129)/4</f>
        <v>15.25</v>
      </c>
      <c r="X129" s="2">
        <f>(D129+I129+N129+S129)/4</f>
        <v>13.75</v>
      </c>
      <c r="Y129" s="2">
        <f t="shared" si="3"/>
        <v>12</v>
      </c>
      <c r="Z129" s="2">
        <f t="shared" si="4"/>
        <v>19</v>
      </c>
      <c r="AA129" s="2">
        <f t="shared" si="5"/>
        <v>11.75</v>
      </c>
      <c r="AB129" s="1"/>
    </row>
    <row r="130" spans="1:28" x14ac:dyDescent="0.3">
      <c r="A130" s="3">
        <v>2135</v>
      </c>
      <c r="B130" s="4" t="s">
        <v>99</v>
      </c>
      <c r="C130" s="14">
        <v>0</v>
      </c>
      <c r="D130" s="14">
        <v>5</v>
      </c>
      <c r="E130" s="14">
        <v>0</v>
      </c>
      <c r="F130" s="14">
        <v>4</v>
      </c>
      <c r="G130" s="13">
        <v>0</v>
      </c>
      <c r="H130" s="14">
        <v>0</v>
      </c>
      <c r="I130" s="14">
        <v>5</v>
      </c>
      <c r="J130" s="14">
        <v>0</v>
      </c>
      <c r="K130" s="14">
        <v>2</v>
      </c>
      <c r="L130" s="13">
        <v>43</v>
      </c>
      <c r="M130" s="14">
        <v>1</v>
      </c>
      <c r="N130" s="14">
        <v>5</v>
      </c>
      <c r="O130" s="14">
        <v>0</v>
      </c>
      <c r="P130" s="14">
        <v>4</v>
      </c>
      <c r="Q130" s="13">
        <v>0</v>
      </c>
      <c r="R130" s="14">
        <v>0</v>
      </c>
      <c r="S130" s="14">
        <v>5</v>
      </c>
      <c r="T130" s="14">
        <v>0</v>
      </c>
      <c r="U130" s="14">
        <v>2</v>
      </c>
      <c r="V130" s="13">
        <v>0</v>
      </c>
      <c r="W130" s="2">
        <f>(C130+H130+M130+R130)/4</f>
        <v>0.25</v>
      </c>
      <c r="X130" s="2">
        <f>(D130+I130+N130+S130)/4</f>
        <v>5</v>
      </c>
      <c r="Y130" s="2">
        <f t="shared" si="3"/>
        <v>0</v>
      </c>
      <c r="Z130" s="2">
        <f t="shared" si="4"/>
        <v>3</v>
      </c>
      <c r="AA130" s="2">
        <f t="shared" si="5"/>
        <v>10.75</v>
      </c>
      <c r="AB130" s="1"/>
    </row>
    <row r="131" spans="1:28" x14ac:dyDescent="0.3">
      <c r="A131" s="3">
        <v>2137</v>
      </c>
      <c r="B131" s="4" t="s">
        <v>100</v>
      </c>
      <c r="C131" s="14">
        <v>0.5</v>
      </c>
      <c r="D131" s="14">
        <v>0.25</v>
      </c>
      <c r="E131" s="14">
        <v>0.25</v>
      </c>
      <c r="F131" s="14">
        <v>1.5</v>
      </c>
      <c r="G131" s="13">
        <v>0.75</v>
      </c>
      <c r="H131" s="14">
        <v>0.5</v>
      </c>
      <c r="I131" s="14">
        <v>0.25</v>
      </c>
      <c r="J131" s="14">
        <v>0.25</v>
      </c>
      <c r="K131" s="14">
        <v>1.5</v>
      </c>
      <c r="L131" s="13">
        <v>1.75</v>
      </c>
      <c r="M131" s="14">
        <v>0.5</v>
      </c>
      <c r="N131" s="14">
        <v>0.25</v>
      </c>
      <c r="O131" s="14">
        <v>0.25</v>
      </c>
      <c r="P131" s="14">
        <v>1.5</v>
      </c>
      <c r="Q131" s="13">
        <v>0.75</v>
      </c>
      <c r="R131" s="14">
        <v>0.5</v>
      </c>
      <c r="S131" s="14">
        <v>0.25</v>
      </c>
      <c r="T131" s="14">
        <v>0.25</v>
      </c>
      <c r="U131" s="14">
        <v>1.5</v>
      </c>
      <c r="V131" s="13">
        <v>0.75</v>
      </c>
      <c r="W131" s="2">
        <f>(C131+H131+M131+R131)/4</f>
        <v>0.5</v>
      </c>
      <c r="X131" s="2">
        <f>(D131+I131+N131+S131)/4</f>
        <v>0.25</v>
      </c>
      <c r="Y131" s="2">
        <f t="shared" ref="Y131:Y194" si="6">(E131+J131+O131+T131)/4</f>
        <v>0.25</v>
      </c>
      <c r="Z131" s="2">
        <f t="shared" ref="Z131:Z194" si="7">(F131+K131+P131+U131)/4</f>
        <v>1.5</v>
      </c>
      <c r="AA131" s="2">
        <f t="shared" ref="AA131:AA194" si="8">(G131+L131+Q131+V131)/4</f>
        <v>1</v>
      </c>
      <c r="AB131" s="1"/>
    </row>
    <row r="132" spans="1:28" x14ac:dyDescent="0.3">
      <c r="A132" s="3">
        <v>2138</v>
      </c>
      <c r="B132" s="4" t="s">
        <v>101</v>
      </c>
      <c r="C132" s="14">
        <v>0</v>
      </c>
      <c r="D132" s="14">
        <v>0</v>
      </c>
      <c r="E132" s="14">
        <v>0</v>
      </c>
      <c r="F132" s="14">
        <v>0</v>
      </c>
      <c r="G132" s="13">
        <v>0</v>
      </c>
      <c r="H132" s="14">
        <v>0</v>
      </c>
      <c r="I132" s="14">
        <v>0</v>
      </c>
      <c r="J132" s="14">
        <v>0</v>
      </c>
      <c r="K132" s="14">
        <v>0</v>
      </c>
      <c r="L132" s="13">
        <v>0</v>
      </c>
      <c r="M132" s="14">
        <v>0</v>
      </c>
      <c r="N132" s="14">
        <v>0</v>
      </c>
      <c r="O132" s="14">
        <v>0</v>
      </c>
      <c r="P132" s="14">
        <v>0</v>
      </c>
      <c r="Q132" s="13">
        <v>0</v>
      </c>
      <c r="R132" s="14">
        <v>0</v>
      </c>
      <c r="S132" s="14">
        <v>0</v>
      </c>
      <c r="T132" s="14">
        <v>0</v>
      </c>
      <c r="U132" s="14">
        <v>0</v>
      </c>
      <c r="V132" s="13">
        <v>0</v>
      </c>
      <c r="W132" s="2">
        <f>(C132+H132+M132+R132)/4</f>
        <v>0</v>
      </c>
      <c r="X132" s="2">
        <f>(D132+I132+N132+S132)/4</f>
        <v>0</v>
      </c>
      <c r="Y132" s="2">
        <f t="shared" si="6"/>
        <v>0</v>
      </c>
      <c r="Z132" s="2">
        <f t="shared" si="7"/>
        <v>0</v>
      </c>
      <c r="AA132" s="2">
        <f t="shared" si="8"/>
        <v>0</v>
      </c>
      <c r="AB132" s="1"/>
    </row>
    <row r="133" spans="1:28" x14ac:dyDescent="0.3">
      <c r="A133" s="3">
        <v>2139</v>
      </c>
      <c r="B133" s="4" t="s">
        <v>102</v>
      </c>
      <c r="C133" s="14">
        <v>0.5</v>
      </c>
      <c r="D133" s="14">
        <v>0.25</v>
      </c>
      <c r="E133" s="14">
        <v>0</v>
      </c>
      <c r="F133" s="14">
        <v>1.25</v>
      </c>
      <c r="G133" s="13">
        <v>0.25</v>
      </c>
      <c r="H133" s="14">
        <v>0.5</v>
      </c>
      <c r="I133" s="14">
        <v>0.25</v>
      </c>
      <c r="J133" s="14">
        <v>0</v>
      </c>
      <c r="K133" s="14">
        <v>1.25</v>
      </c>
      <c r="L133" s="13">
        <v>0.25</v>
      </c>
      <c r="M133" s="14">
        <v>0.5</v>
      </c>
      <c r="N133" s="14">
        <v>0.25</v>
      </c>
      <c r="O133" s="14">
        <v>0</v>
      </c>
      <c r="P133" s="14">
        <v>1.25</v>
      </c>
      <c r="Q133" s="13">
        <v>0.25</v>
      </c>
      <c r="R133" s="14">
        <v>0.5</v>
      </c>
      <c r="S133" s="14">
        <v>0.25</v>
      </c>
      <c r="T133" s="14">
        <v>0</v>
      </c>
      <c r="U133" s="14">
        <v>1.25</v>
      </c>
      <c r="V133" s="13">
        <v>0.25</v>
      </c>
      <c r="W133" s="2">
        <f>(C133+H133+M133+R133)/4</f>
        <v>0.5</v>
      </c>
      <c r="X133" s="2">
        <f>(D133+I133+N133+S133)/4</f>
        <v>0.25</v>
      </c>
      <c r="Y133" s="2">
        <f t="shared" si="6"/>
        <v>0</v>
      </c>
      <c r="Z133" s="2">
        <f t="shared" si="7"/>
        <v>1.25</v>
      </c>
      <c r="AA133" s="2">
        <f t="shared" si="8"/>
        <v>0.25</v>
      </c>
      <c r="AB133" s="1"/>
    </row>
    <row r="134" spans="1:28" x14ac:dyDescent="0.3">
      <c r="A134" s="3">
        <v>2143</v>
      </c>
      <c r="B134" s="4" t="s">
        <v>196</v>
      </c>
      <c r="C134" s="14">
        <v>0</v>
      </c>
      <c r="D134" s="14">
        <v>0</v>
      </c>
      <c r="E134" s="14">
        <v>0</v>
      </c>
      <c r="F134" s="14">
        <v>0</v>
      </c>
      <c r="G134" s="13">
        <v>0.5</v>
      </c>
      <c r="H134" s="14">
        <v>0</v>
      </c>
      <c r="I134" s="14">
        <v>0</v>
      </c>
      <c r="J134" s="14">
        <v>0</v>
      </c>
      <c r="K134" s="14">
        <v>0</v>
      </c>
      <c r="L134" s="13">
        <v>0.5</v>
      </c>
      <c r="M134" s="14">
        <v>0</v>
      </c>
      <c r="N134" s="14">
        <v>0</v>
      </c>
      <c r="O134" s="14">
        <v>0</v>
      </c>
      <c r="P134" s="14">
        <v>0</v>
      </c>
      <c r="Q134" s="13">
        <v>0.5</v>
      </c>
      <c r="R134" s="14">
        <v>0</v>
      </c>
      <c r="S134" s="14">
        <v>0</v>
      </c>
      <c r="T134" s="14">
        <v>0</v>
      </c>
      <c r="U134" s="14">
        <v>0</v>
      </c>
      <c r="V134" s="13">
        <v>0.5</v>
      </c>
      <c r="W134" s="2">
        <f>(C134+H134+M134+R134)/4</f>
        <v>0</v>
      </c>
      <c r="X134" s="2">
        <f>(D134+I134+N134+S134)/4</f>
        <v>0</v>
      </c>
      <c r="Y134" s="2">
        <f t="shared" si="6"/>
        <v>0</v>
      </c>
      <c r="Z134" s="2">
        <f t="shared" si="7"/>
        <v>0</v>
      </c>
      <c r="AA134" s="2">
        <f t="shared" si="8"/>
        <v>0.5</v>
      </c>
      <c r="AB134" s="1"/>
    </row>
    <row r="135" spans="1:28" x14ac:dyDescent="0.3">
      <c r="A135" s="3">
        <v>2152</v>
      </c>
      <c r="B135" s="4" t="s">
        <v>197</v>
      </c>
      <c r="C135" s="14">
        <v>0</v>
      </c>
      <c r="D135" s="14">
        <v>0</v>
      </c>
      <c r="E135" s="14">
        <v>0</v>
      </c>
      <c r="F135" s="14">
        <v>0</v>
      </c>
      <c r="G135" s="13">
        <v>0</v>
      </c>
      <c r="H135" s="14">
        <v>0</v>
      </c>
      <c r="I135" s="14">
        <v>0</v>
      </c>
      <c r="J135" s="14">
        <v>0</v>
      </c>
      <c r="K135" s="14">
        <v>0</v>
      </c>
      <c r="L135" s="13">
        <v>0</v>
      </c>
      <c r="M135" s="14">
        <v>0</v>
      </c>
      <c r="N135" s="14">
        <v>0</v>
      </c>
      <c r="O135" s="14">
        <v>0</v>
      </c>
      <c r="P135" s="14">
        <v>0</v>
      </c>
      <c r="Q135" s="13">
        <v>0</v>
      </c>
      <c r="R135" s="14">
        <v>0</v>
      </c>
      <c r="S135" s="14">
        <v>0</v>
      </c>
      <c r="T135" s="14">
        <v>0</v>
      </c>
      <c r="U135" s="14">
        <v>0</v>
      </c>
      <c r="V135" s="13">
        <v>0</v>
      </c>
      <c r="W135" s="2">
        <f>(C135+H135+M135+R135)/4</f>
        <v>0</v>
      </c>
      <c r="X135" s="2">
        <f>(D135+I135+N135+S135)/4</f>
        <v>0</v>
      </c>
      <c r="Y135" s="2">
        <f t="shared" si="6"/>
        <v>0</v>
      </c>
      <c r="Z135" s="2">
        <f t="shared" si="7"/>
        <v>0</v>
      </c>
      <c r="AA135" s="2">
        <f t="shared" si="8"/>
        <v>0</v>
      </c>
      <c r="AB135" s="1"/>
    </row>
    <row r="136" spans="1:28" x14ac:dyDescent="0.3">
      <c r="A136" s="3">
        <v>2182</v>
      </c>
      <c r="B136" s="4" t="s">
        <v>103</v>
      </c>
      <c r="C136" s="14">
        <v>0</v>
      </c>
      <c r="D136" s="14">
        <v>0.5</v>
      </c>
      <c r="E136" s="14">
        <v>0.75</v>
      </c>
      <c r="F136" s="14">
        <v>0.25</v>
      </c>
      <c r="G136" s="13">
        <v>0</v>
      </c>
      <c r="H136" s="14">
        <v>0.25</v>
      </c>
      <c r="I136" s="14">
        <v>0.5</v>
      </c>
      <c r="J136" s="14">
        <v>0.75</v>
      </c>
      <c r="K136" s="14">
        <v>0.25</v>
      </c>
      <c r="L136" s="13">
        <v>0</v>
      </c>
      <c r="M136" s="14">
        <v>0</v>
      </c>
      <c r="N136" s="14">
        <v>0.5</v>
      </c>
      <c r="O136" s="14">
        <v>0.75</v>
      </c>
      <c r="P136" s="14">
        <v>0.25</v>
      </c>
      <c r="Q136" s="13">
        <v>0</v>
      </c>
      <c r="R136" s="14">
        <v>0.25</v>
      </c>
      <c r="S136" s="14">
        <v>0.5</v>
      </c>
      <c r="T136" s="14">
        <v>0.75</v>
      </c>
      <c r="U136" s="14">
        <v>0.25</v>
      </c>
      <c r="V136" s="13">
        <v>0</v>
      </c>
      <c r="W136" s="2">
        <f>(C136+H136+M136+R136)/4</f>
        <v>0.125</v>
      </c>
      <c r="X136" s="2">
        <f>(D136+I136+N136+S136)/4</f>
        <v>0.5</v>
      </c>
      <c r="Y136" s="2">
        <f t="shared" si="6"/>
        <v>0.75</v>
      </c>
      <c r="Z136" s="2">
        <f t="shared" si="7"/>
        <v>0.25</v>
      </c>
      <c r="AA136" s="2">
        <f t="shared" si="8"/>
        <v>0</v>
      </c>
      <c r="AB136" s="1"/>
    </row>
    <row r="137" spans="1:28" x14ac:dyDescent="0.3">
      <c r="A137" s="3">
        <v>2183</v>
      </c>
      <c r="B137" s="4" t="s">
        <v>104</v>
      </c>
      <c r="C137" s="14">
        <v>0</v>
      </c>
      <c r="D137" s="14">
        <v>0</v>
      </c>
      <c r="E137" s="14">
        <v>0</v>
      </c>
      <c r="F137" s="14">
        <v>0</v>
      </c>
      <c r="G137" s="13">
        <v>0.25</v>
      </c>
      <c r="H137" s="14">
        <v>0</v>
      </c>
      <c r="I137" s="14">
        <v>0</v>
      </c>
      <c r="J137" s="14">
        <v>0</v>
      </c>
      <c r="K137" s="14">
        <v>0</v>
      </c>
      <c r="L137" s="13">
        <v>0.25</v>
      </c>
      <c r="M137" s="14">
        <v>0</v>
      </c>
      <c r="N137" s="14">
        <v>0</v>
      </c>
      <c r="O137" s="14">
        <v>0</v>
      </c>
      <c r="P137" s="14">
        <v>0</v>
      </c>
      <c r="Q137" s="13">
        <v>0.25</v>
      </c>
      <c r="R137" s="14">
        <v>0</v>
      </c>
      <c r="S137" s="14">
        <v>0</v>
      </c>
      <c r="T137" s="14">
        <v>0</v>
      </c>
      <c r="U137" s="14">
        <v>0</v>
      </c>
      <c r="V137" s="13">
        <v>0.25</v>
      </c>
      <c r="W137" s="2">
        <f>(C137+H137+M137+R137)/4</f>
        <v>0</v>
      </c>
      <c r="X137" s="2">
        <f>(D137+I137+N137+S137)/4</f>
        <v>0</v>
      </c>
      <c r="Y137" s="2">
        <f t="shared" si="6"/>
        <v>0</v>
      </c>
      <c r="Z137" s="2">
        <f t="shared" si="7"/>
        <v>0</v>
      </c>
      <c r="AA137" s="2">
        <f t="shared" si="8"/>
        <v>0.25</v>
      </c>
      <c r="AB137" s="1"/>
    </row>
    <row r="138" spans="1:28" x14ac:dyDescent="0.3">
      <c r="A138" s="3">
        <v>2192</v>
      </c>
      <c r="B138" s="4" t="s">
        <v>105</v>
      </c>
      <c r="C138" s="14">
        <v>7</v>
      </c>
      <c r="D138" s="14">
        <v>5</v>
      </c>
      <c r="E138" s="14">
        <v>1</v>
      </c>
      <c r="F138" s="14">
        <v>5</v>
      </c>
      <c r="G138" s="13">
        <v>2</v>
      </c>
      <c r="H138" s="14">
        <v>8</v>
      </c>
      <c r="I138" s="14">
        <v>4</v>
      </c>
      <c r="J138" s="14">
        <v>1</v>
      </c>
      <c r="K138" s="14">
        <v>7</v>
      </c>
      <c r="L138" s="13">
        <v>3</v>
      </c>
      <c r="M138" s="14">
        <v>7</v>
      </c>
      <c r="N138" s="14">
        <v>7</v>
      </c>
      <c r="O138" s="14">
        <v>1</v>
      </c>
      <c r="P138" s="14">
        <v>5</v>
      </c>
      <c r="Q138" s="13">
        <v>2</v>
      </c>
      <c r="R138" s="14">
        <v>8</v>
      </c>
      <c r="S138" s="14">
        <v>4</v>
      </c>
      <c r="T138" s="14">
        <v>1</v>
      </c>
      <c r="U138" s="14">
        <v>7</v>
      </c>
      <c r="V138" s="13">
        <v>3</v>
      </c>
      <c r="W138" s="2">
        <f>(C138+H138+M138+R138)/4</f>
        <v>7.5</v>
      </c>
      <c r="X138" s="2">
        <f>(D138+I138+N138+S138)/4</f>
        <v>5</v>
      </c>
      <c r="Y138" s="2">
        <f t="shared" si="6"/>
        <v>1</v>
      </c>
      <c r="Z138" s="2">
        <f t="shared" si="7"/>
        <v>6</v>
      </c>
      <c r="AA138" s="2">
        <f t="shared" si="8"/>
        <v>2.5</v>
      </c>
      <c r="AB138" s="1"/>
    </row>
    <row r="139" spans="1:28" x14ac:dyDescent="0.3">
      <c r="A139" s="3">
        <v>2229</v>
      </c>
      <c r="B139" s="4" t="s">
        <v>106</v>
      </c>
      <c r="C139" s="14">
        <v>0</v>
      </c>
      <c r="D139" s="14">
        <v>0</v>
      </c>
      <c r="E139" s="14">
        <v>0</v>
      </c>
      <c r="F139" s="14">
        <v>0</v>
      </c>
      <c r="G139" s="13">
        <v>0</v>
      </c>
      <c r="H139" s="14">
        <v>0</v>
      </c>
      <c r="I139" s="14">
        <v>0</v>
      </c>
      <c r="J139" s="14">
        <v>0</v>
      </c>
      <c r="K139" s="14">
        <v>0</v>
      </c>
      <c r="L139" s="13">
        <v>0</v>
      </c>
      <c r="M139" s="14">
        <v>0</v>
      </c>
      <c r="N139" s="14">
        <v>0</v>
      </c>
      <c r="O139" s="14">
        <v>0</v>
      </c>
      <c r="P139" s="14">
        <v>0</v>
      </c>
      <c r="Q139" s="13">
        <v>0</v>
      </c>
      <c r="R139" s="14">
        <v>0</v>
      </c>
      <c r="S139" s="14">
        <v>0</v>
      </c>
      <c r="T139" s="14">
        <v>0</v>
      </c>
      <c r="U139" s="14">
        <v>0</v>
      </c>
      <c r="V139" s="13">
        <v>0</v>
      </c>
      <c r="W139" s="2">
        <f>(C139+H139+M139+R139)/4</f>
        <v>0</v>
      </c>
      <c r="X139" s="2">
        <f>(D139+I139+N139+S139)/4</f>
        <v>0</v>
      </c>
      <c r="Y139" s="2">
        <f t="shared" si="6"/>
        <v>0</v>
      </c>
      <c r="Z139" s="2">
        <f t="shared" si="7"/>
        <v>0</v>
      </c>
      <c r="AA139" s="2">
        <f t="shared" si="8"/>
        <v>0</v>
      </c>
      <c r="AB139" s="1"/>
    </row>
    <row r="140" spans="1:28" x14ac:dyDescent="0.3">
      <c r="A140" s="3">
        <v>2249</v>
      </c>
      <c r="B140" s="4" t="s">
        <v>198</v>
      </c>
      <c r="C140" s="14">
        <v>0</v>
      </c>
      <c r="D140" s="14">
        <v>0</v>
      </c>
      <c r="E140" s="14">
        <v>0.25</v>
      </c>
      <c r="F140" s="14">
        <v>0</v>
      </c>
      <c r="G140" s="13">
        <v>0</v>
      </c>
      <c r="H140" s="14">
        <v>0</v>
      </c>
      <c r="I140" s="14">
        <v>0</v>
      </c>
      <c r="J140" s="14">
        <v>0.25</v>
      </c>
      <c r="K140" s="14">
        <v>0</v>
      </c>
      <c r="L140" s="13">
        <v>0</v>
      </c>
      <c r="M140" s="14">
        <v>0</v>
      </c>
      <c r="N140" s="14">
        <v>0</v>
      </c>
      <c r="O140" s="14">
        <v>0.25</v>
      </c>
      <c r="P140" s="14">
        <v>0</v>
      </c>
      <c r="Q140" s="13">
        <v>0</v>
      </c>
      <c r="R140" s="14">
        <v>0</v>
      </c>
      <c r="S140" s="14">
        <v>0</v>
      </c>
      <c r="T140" s="14">
        <v>0.25</v>
      </c>
      <c r="U140" s="14">
        <v>0</v>
      </c>
      <c r="V140" s="13">
        <v>0</v>
      </c>
      <c r="W140" s="2">
        <f>(C140+H140+M140+R140)/4</f>
        <v>0</v>
      </c>
      <c r="X140" s="2">
        <f>(D140+I140+N140+S140)/4</f>
        <v>0</v>
      </c>
      <c r="Y140" s="2">
        <f t="shared" si="6"/>
        <v>0.25</v>
      </c>
      <c r="Z140" s="2">
        <f t="shared" si="7"/>
        <v>0</v>
      </c>
      <c r="AA140" s="2">
        <f t="shared" si="8"/>
        <v>0</v>
      </c>
      <c r="AB140" s="1"/>
    </row>
    <row r="141" spans="1:28" x14ac:dyDescent="0.3">
      <c r="A141" s="3">
        <v>2260</v>
      </c>
      <c r="B141" s="4" t="s">
        <v>107</v>
      </c>
      <c r="C141" s="14">
        <v>0</v>
      </c>
      <c r="D141" s="14">
        <v>0</v>
      </c>
      <c r="E141" s="14">
        <v>0</v>
      </c>
      <c r="F141" s="14">
        <v>0</v>
      </c>
      <c r="G141" s="13">
        <v>0</v>
      </c>
      <c r="H141" s="14">
        <v>0</v>
      </c>
      <c r="I141" s="14">
        <v>0</v>
      </c>
      <c r="J141" s="14">
        <v>0</v>
      </c>
      <c r="K141" s="14">
        <v>0</v>
      </c>
      <c r="L141" s="13">
        <v>0</v>
      </c>
      <c r="M141" s="14">
        <v>0</v>
      </c>
      <c r="N141" s="14">
        <v>0</v>
      </c>
      <c r="O141" s="14">
        <v>0</v>
      </c>
      <c r="P141" s="14">
        <v>0</v>
      </c>
      <c r="Q141" s="13">
        <v>0</v>
      </c>
      <c r="R141" s="14">
        <v>0</v>
      </c>
      <c r="S141" s="14">
        <v>0</v>
      </c>
      <c r="T141" s="14">
        <v>0</v>
      </c>
      <c r="U141" s="14">
        <v>0</v>
      </c>
      <c r="V141" s="13">
        <v>175</v>
      </c>
      <c r="W141" s="2">
        <f>(C141+H141+M141+R141)/4</f>
        <v>0</v>
      </c>
      <c r="X141" s="2">
        <f>(D141+I141+N141+S141)/4</f>
        <v>0</v>
      </c>
      <c r="Y141" s="2">
        <f t="shared" si="6"/>
        <v>0</v>
      </c>
      <c r="Z141" s="2">
        <f t="shared" si="7"/>
        <v>0</v>
      </c>
      <c r="AA141" s="2">
        <f t="shared" si="8"/>
        <v>43.75</v>
      </c>
      <c r="AB141" s="1"/>
    </row>
    <row r="142" spans="1:28" x14ac:dyDescent="0.3">
      <c r="A142" s="3">
        <v>2261</v>
      </c>
      <c r="B142" s="4" t="s">
        <v>108</v>
      </c>
      <c r="C142" s="14">
        <v>1.75</v>
      </c>
      <c r="D142" s="14">
        <v>0</v>
      </c>
      <c r="E142" s="14">
        <v>0</v>
      </c>
      <c r="F142" s="14">
        <v>1.5</v>
      </c>
      <c r="G142" s="13">
        <v>0.5</v>
      </c>
      <c r="H142" s="14">
        <v>0.75</v>
      </c>
      <c r="I142" s="14">
        <v>0</v>
      </c>
      <c r="J142" s="14">
        <v>0</v>
      </c>
      <c r="K142" s="14">
        <v>1.5</v>
      </c>
      <c r="L142" s="13">
        <v>0.5</v>
      </c>
      <c r="M142" s="14">
        <v>0.75</v>
      </c>
      <c r="N142" s="14">
        <v>0</v>
      </c>
      <c r="O142" s="14">
        <v>0</v>
      </c>
      <c r="P142" s="14">
        <v>1.5</v>
      </c>
      <c r="Q142" s="13">
        <v>0.5</v>
      </c>
      <c r="R142" s="14">
        <v>0.75</v>
      </c>
      <c r="S142" s="14">
        <v>0</v>
      </c>
      <c r="T142" s="14">
        <v>0</v>
      </c>
      <c r="U142" s="14">
        <v>1.5</v>
      </c>
      <c r="V142" s="13">
        <v>0.5</v>
      </c>
      <c r="W142" s="2">
        <f>(C142+H142+M142+R142)/4</f>
        <v>1</v>
      </c>
      <c r="X142" s="2">
        <f>(D142+I142+N142+S142)/4</f>
        <v>0</v>
      </c>
      <c r="Y142" s="2">
        <f t="shared" si="6"/>
        <v>0</v>
      </c>
      <c r="Z142" s="2">
        <f t="shared" si="7"/>
        <v>1.5</v>
      </c>
      <c r="AA142" s="2">
        <f t="shared" si="8"/>
        <v>0.5</v>
      </c>
      <c r="AB142" s="1"/>
    </row>
    <row r="143" spans="1:28" x14ac:dyDescent="0.3">
      <c r="A143" s="3">
        <v>2263</v>
      </c>
      <c r="B143" s="4" t="s">
        <v>109</v>
      </c>
      <c r="C143" s="14">
        <v>0</v>
      </c>
      <c r="D143" s="14">
        <v>0</v>
      </c>
      <c r="E143" s="14">
        <v>0.5</v>
      </c>
      <c r="F143" s="14">
        <v>0</v>
      </c>
      <c r="G143" s="13">
        <v>0</v>
      </c>
      <c r="H143" s="14">
        <v>0</v>
      </c>
      <c r="I143" s="14">
        <v>0</v>
      </c>
      <c r="J143" s="14">
        <v>0.5</v>
      </c>
      <c r="K143" s="14">
        <v>0</v>
      </c>
      <c r="L143" s="13">
        <v>0</v>
      </c>
      <c r="M143" s="14">
        <v>0</v>
      </c>
      <c r="N143" s="14">
        <v>0</v>
      </c>
      <c r="O143" s="14">
        <v>0.5</v>
      </c>
      <c r="P143" s="14">
        <v>0</v>
      </c>
      <c r="Q143" s="13">
        <v>0</v>
      </c>
      <c r="R143" s="14">
        <v>0</v>
      </c>
      <c r="S143" s="14">
        <v>0</v>
      </c>
      <c r="T143" s="14">
        <v>0.5</v>
      </c>
      <c r="U143" s="14">
        <v>0</v>
      </c>
      <c r="V143" s="13">
        <v>0</v>
      </c>
      <c r="W143" s="2">
        <f>(C143+H143+M143+R143)/4</f>
        <v>0</v>
      </c>
      <c r="X143" s="2">
        <f>(D143+I143+N143+S143)/4</f>
        <v>0</v>
      </c>
      <c r="Y143" s="2">
        <f t="shared" si="6"/>
        <v>0.5</v>
      </c>
      <c r="Z143" s="2">
        <f t="shared" si="7"/>
        <v>0</v>
      </c>
      <c r="AA143" s="2">
        <f t="shared" si="8"/>
        <v>0</v>
      </c>
      <c r="AB143" s="1"/>
    </row>
    <row r="144" spans="1:28" x14ac:dyDescent="0.3">
      <c r="A144" s="3">
        <v>2264</v>
      </c>
      <c r="B144" s="4" t="s">
        <v>110</v>
      </c>
      <c r="C144" s="14">
        <v>1</v>
      </c>
      <c r="D144" s="14">
        <v>0</v>
      </c>
      <c r="E144" s="14">
        <v>0</v>
      </c>
      <c r="F144" s="14">
        <v>0</v>
      </c>
      <c r="G144" s="13">
        <v>0</v>
      </c>
      <c r="H144" s="14">
        <v>0</v>
      </c>
      <c r="I144" s="14">
        <v>0</v>
      </c>
      <c r="J144" s="14">
        <v>0</v>
      </c>
      <c r="K144" s="14">
        <v>0</v>
      </c>
      <c r="L144" s="13">
        <v>0</v>
      </c>
      <c r="M144" s="14">
        <v>0</v>
      </c>
      <c r="N144" s="14">
        <v>0</v>
      </c>
      <c r="O144" s="14">
        <v>0</v>
      </c>
      <c r="P144" s="14">
        <v>0</v>
      </c>
      <c r="Q144" s="13">
        <v>0</v>
      </c>
      <c r="R144" s="14">
        <v>0</v>
      </c>
      <c r="S144" s="14">
        <v>0</v>
      </c>
      <c r="T144" s="14">
        <v>0</v>
      </c>
      <c r="U144" s="14">
        <v>0</v>
      </c>
      <c r="V144" s="13">
        <v>0</v>
      </c>
      <c r="W144" s="2">
        <f>(C144+H144+M144+R144)/4</f>
        <v>0.25</v>
      </c>
      <c r="X144" s="2">
        <f>(D144+I144+N144+S144)/4</f>
        <v>0</v>
      </c>
      <c r="Y144" s="2">
        <f t="shared" si="6"/>
        <v>0</v>
      </c>
      <c r="Z144" s="2">
        <f t="shared" si="7"/>
        <v>0</v>
      </c>
      <c r="AA144" s="2">
        <f t="shared" si="8"/>
        <v>0</v>
      </c>
      <c r="AB144" s="1"/>
    </row>
    <row r="145" spans="1:28" x14ac:dyDescent="0.3">
      <c r="A145" s="3">
        <v>2265</v>
      </c>
      <c r="B145" s="4" t="s">
        <v>111</v>
      </c>
      <c r="C145" s="14">
        <v>0.25</v>
      </c>
      <c r="D145" s="14">
        <v>0</v>
      </c>
      <c r="E145" s="14">
        <v>0</v>
      </c>
      <c r="F145" s="14">
        <v>0</v>
      </c>
      <c r="G145" s="13">
        <v>0</v>
      </c>
      <c r="H145" s="14">
        <v>0.25</v>
      </c>
      <c r="I145" s="14">
        <v>6</v>
      </c>
      <c r="J145" s="14">
        <v>0</v>
      </c>
      <c r="K145" s="14">
        <v>0</v>
      </c>
      <c r="L145" s="13">
        <v>2</v>
      </c>
      <c r="M145" s="14">
        <v>0.25</v>
      </c>
      <c r="N145" s="14">
        <v>0</v>
      </c>
      <c r="O145" s="14">
        <v>0</v>
      </c>
      <c r="P145" s="14">
        <v>0</v>
      </c>
      <c r="Q145" s="13">
        <v>0</v>
      </c>
      <c r="R145" s="14">
        <v>0.25</v>
      </c>
      <c r="S145" s="14">
        <v>0</v>
      </c>
      <c r="T145" s="14">
        <v>0</v>
      </c>
      <c r="U145" s="14">
        <v>0</v>
      </c>
      <c r="V145" s="13">
        <v>0</v>
      </c>
      <c r="W145" s="2">
        <f>(C145+H145+M145+R145)/4</f>
        <v>0.25</v>
      </c>
      <c r="X145" s="2">
        <f>(D145+I145+N145+S145)/4</f>
        <v>1.5</v>
      </c>
      <c r="Y145" s="2">
        <f t="shared" si="6"/>
        <v>0</v>
      </c>
      <c r="Z145" s="2">
        <f t="shared" si="7"/>
        <v>0</v>
      </c>
      <c r="AA145" s="2">
        <f t="shared" si="8"/>
        <v>0.5</v>
      </c>
      <c r="AB145" s="1"/>
    </row>
    <row r="146" spans="1:28" x14ac:dyDescent="0.3">
      <c r="A146" s="3">
        <v>2267</v>
      </c>
      <c r="B146" s="4" t="s">
        <v>112</v>
      </c>
      <c r="C146" s="14">
        <v>0</v>
      </c>
      <c r="D146" s="14">
        <v>0</v>
      </c>
      <c r="E146" s="14">
        <v>0</v>
      </c>
      <c r="F146" s="14">
        <v>0.25</v>
      </c>
      <c r="G146" s="13">
        <v>0</v>
      </c>
      <c r="H146" s="14">
        <v>0</v>
      </c>
      <c r="I146" s="14">
        <v>0</v>
      </c>
      <c r="J146" s="14">
        <v>1</v>
      </c>
      <c r="K146" s="14">
        <v>0.25</v>
      </c>
      <c r="L146" s="13">
        <v>0</v>
      </c>
      <c r="M146" s="14">
        <v>0</v>
      </c>
      <c r="N146" s="14">
        <v>0</v>
      </c>
      <c r="O146" s="14">
        <v>0</v>
      </c>
      <c r="P146" s="14">
        <v>0.25</v>
      </c>
      <c r="Q146" s="13">
        <v>0</v>
      </c>
      <c r="R146" s="14">
        <v>0</v>
      </c>
      <c r="S146" s="14">
        <v>0</v>
      </c>
      <c r="T146" s="14">
        <v>1</v>
      </c>
      <c r="U146" s="14">
        <v>0.25</v>
      </c>
      <c r="V146" s="13">
        <v>0</v>
      </c>
      <c r="W146" s="2">
        <f>(C146+H146+M146+R146)/4</f>
        <v>0</v>
      </c>
      <c r="X146" s="2">
        <f>(D146+I146+N146+S146)/4</f>
        <v>0</v>
      </c>
      <c r="Y146" s="2">
        <f t="shared" si="6"/>
        <v>0.5</v>
      </c>
      <c r="Z146" s="2">
        <f t="shared" si="7"/>
        <v>0.25</v>
      </c>
      <c r="AA146" s="2">
        <f t="shared" si="8"/>
        <v>0</v>
      </c>
      <c r="AB146" s="1"/>
    </row>
    <row r="147" spans="1:28" x14ac:dyDescent="0.3">
      <c r="A147" s="3">
        <v>2269</v>
      </c>
      <c r="B147" s="4" t="s">
        <v>199</v>
      </c>
      <c r="C147" s="14">
        <v>0</v>
      </c>
      <c r="D147" s="14">
        <v>0</v>
      </c>
      <c r="E147" s="14">
        <v>0</v>
      </c>
      <c r="F147" s="14">
        <v>0</v>
      </c>
      <c r="G147" s="13">
        <v>0</v>
      </c>
      <c r="H147" s="14">
        <v>0</v>
      </c>
      <c r="I147" s="14">
        <v>0</v>
      </c>
      <c r="J147" s="14">
        <v>0</v>
      </c>
      <c r="K147" s="14">
        <v>0</v>
      </c>
      <c r="L147" s="13">
        <v>0</v>
      </c>
      <c r="M147" s="14">
        <v>0</v>
      </c>
      <c r="N147" s="14">
        <v>0</v>
      </c>
      <c r="O147" s="14">
        <v>0</v>
      </c>
      <c r="P147" s="14">
        <v>0</v>
      </c>
      <c r="Q147" s="13">
        <v>0</v>
      </c>
      <c r="R147" s="14">
        <v>0</v>
      </c>
      <c r="S147" s="14">
        <v>0</v>
      </c>
      <c r="T147" s="14">
        <v>0</v>
      </c>
      <c r="U147" s="14">
        <v>0</v>
      </c>
      <c r="V147" s="13">
        <v>0</v>
      </c>
      <c r="W147" s="2">
        <f>(C147+H147+M147+R147)/4</f>
        <v>0</v>
      </c>
      <c r="X147" s="2">
        <f>(D147+I147+N147+S147)/4</f>
        <v>0</v>
      </c>
      <c r="Y147" s="2">
        <f t="shared" si="6"/>
        <v>0</v>
      </c>
      <c r="Z147" s="2">
        <f t="shared" si="7"/>
        <v>0</v>
      </c>
      <c r="AA147" s="2">
        <f t="shared" si="8"/>
        <v>0</v>
      </c>
      <c r="AB147" s="1"/>
    </row>
    <row r="148" spans="1:28" x14ac:dyDescent="0.3">
      <c r="A148" s="3">
        <v>2274</v>
      </c>
      <c r="B148" s="4" t="s">
        <v>113</v>
      </c>
      <c r="C148" s="14">
        <v>0</v>
      </c>
      <c r="D148" s="14">
        <v>0</v>
      </c>
      <c r="E148" s="14">
        <v>0</v>
      </c>
      <c r="F148" s="14">
        <v>0</v>
      </c>
      <c r="G148" s="13">
        <v>0</v>
      </c>
      <c r="H148" s="14">
        <v>0.25</v>
      </c>
      <c r="I148" s="14">
        <v>0</v>
      </c>
      <c r="J148" s="14">
        <v>0</v>
      </c>
      <c r="K148" s="14">
        <v>0</v>
      </c>
      <c r="L148" s="13">
        <v>0</v>
      </c>
      <c r="M148" s="14">
        <v>0</v>
      </c>
      <c r="N148" s="14">
        <v>0</v>
      </c>
      <c r="O148" s="14">
        <v>0</v>
      </c>
      <c r="P148" s="14">
        <v>0</v>
      </c>
      <c r="Q148" s="13">
        <v>0</v>
      </c>
      <c r="R148" s="14">
        <v>0.25</v>
      </c>
      <c r="S148" s="14">
        <v>0</v>
      </c>
      <c r="T148" s="14">
        <v>0</v>
      </c>
      <c r="U148" s="14">
        <v>0</v>
      </c>
      <c r="V148" s="13">
        <v>0</v>
      </c>
      <c r="W148" s="2">
        <f>(C148+H148+M148+R148)/4</f>
        <v>0.125</v>
      </c>
      <c r="X148" s="2">
        <f>(D148+I148+N148+S148)/4</f>
        <v>0</v>
      </c>
      <c r="Y148" s="2">
        <f t="shared" si="6"/>
        <v>0</v>
      </c>
      <c r="Z148" s="2">
        <f t="shared" si="7"/>
        <v>0</v>
      </c>
      <c r="AA148" s="2">
        <f t="shared" si="8"/>
        <v>0</v>
      </c>
      <c r="AB148" s="1"/>
    </row>
    <row r="149" spans="1:28" x14ac:dyDescent="0.3">
      <c r="A149" s="3">
        <v>2281</v>
      </c>
      <c r="B149" s="4" t="s">
        <v>114</v>
      </c>
      <c r="C149" s="14">
        <v>75</v>
      </c>
      <c r="D149" s="14">
        <v>3</v>
      </c>
      <c r="E149" s="14">
        <v>1</v>
      </c>
      <c r="F149" s="14">
        <v>74</v>
      </c>
      <c r="G149" s="13">
        <v>23</v>
      </c>
      <c r="H149" s="14">
        <v>76</v>
      </c>
      <c r="I149" s="14">
        <v>3</v>
      </c>
      <c r="J149" s="14">
        <v>2</v>
      </c>
      <c r="K149" s="14">
        <v>74</v>
      </c>
      <c r="L149" s="13">
        <v>27</v>
      </c>
      <c r="M149" s="14">
        <v>75</v>
      </c>
      <c r="N149" s="14">
        <v>38</v>
      </c>
      <c r="O149" s="14">
        <v>1</v>
      </c>
      <c r="P149" s="14">
        <v>74</v>
      </c>
      <c r="Q149" s="13">
        <v>23</v>
      </c>
      <c r="R149" s="14">
        <v>76</v>
      </c>
      <c r="S149" s="14">
        <v>3</v>
      </c>
      <c r="T149" s="14">
        <v>2</v>
      </c>
      <c r="U149" s="14">
        <v>74</v>
      </c>
      <c r="V149" s="13">
        <v>27</v>
      </c>
      <c r="W149" s="2">
        <f>(C149+H149+M149+R149)/4</f>
        <v>75.5</v>
      </c>
      <c r="X149" s="2">
        <f>(D149+I149+N149+S149)/4</f>
        <v>11.75</v>
      </c>
      <c r="Y149" s="2">
        <f t="shared" si="6"/>
        <v>1.5</v>
      </c>
      <c r="Z149" s="2">
        <f t="shared" si="7"/>
        <v>74</v>
      </c>
      <c r="AA149" s="2">
        <f t="shared" si="8"/>
        <v>25</v>
      </c>
      <c r="AB149" s="1"/>
    </row>
    <row r="150" spans="1:28" x14ac:dyDescent="0.3">
      <c r="A150" s="3">
        <v>2282</v>
      </c>
      <c r="B150" s="4" t="s">
        <v>115</v>
      </c>
      <c r="C150" s="14">
        <v>0</v>
      </c>
      <c r="D150" s="14">
        <v>1</v>
      </c>
      <c r="E150" s="14">
        <v>0</v>
      </c>
      <c r="F150" s="14">
        <v>0</v>
      </c>
      <c r="G150" s="13">
        <v>0</v>
      </c>
      <c r="H150" s="14">
        <v>0</v>
      </c>
      <c r="I150" s="14">
        <v>0</v>
      </c>
      <c r="J150" s="14">
        <v>0</v>
      </c>
      <c r="K150" s="14">
        <v>0</v>
      </c>
      <c r="L150" s="13">
        <v>0</v>
      </c>
      <c r="M150" s="14">
        <v>0</v>
      </c>
      <c r="N150" s="14">
        <v>1</v>
      </c>
      <c r="O150" s="14">
        <v>0</v>
      </c>
      <c r="P150" s="14">
        <v>0</v>
      </c>
      <c r="Q150" s="13">
        <v>0</v>
      </c>
      <c r="R150" s="14">
        <v>0</v>
      </c>
      <c r="S150" s="14">
        <v>0</v>
      </c>
      <c r="T150" s="14">
        <v>0</v>
      </c>
      <c r="U150" s="14">
        <v>0</v>
      </c>
      <c r="V150" s="13">
        <v>0</v>
      </c>
      <c r="W150" s="2">
        <f>(C150+H150+M150+R150)/4</f>
        <v>0</v>
      </c>
      <c r="X150" s="2">
        <f>(D150+I150+N150+S150)/4</f>
        <v>0.5</v>
      </c>
      <c r="Y150" s="2">
        <f t="shared" si="6"/>
        <v>0</v>
      </c>
      <c r="Z150" s="2">
        <f t="shared" si="7"/>
        <v>0</v>
      </c>
      <c r="AA150" s="2">
        <f t="shared" si="8"/>
        <v>0</v>
      </c>
      <c r="AB150" s="1"/>
    </row>
    <row r="151" spans="1:28" x14ac:dyDescent="0.3">
      <c r="A151" s="3">
        <v>2283</v>
      </c>
      <c r="B151" s="4" t="s">
        <v>116</v>
      </c>
      <c r="C151" s="14">
        <v>0</v>
      </c>
      <c r="D151" s="14">
        <v>0</v>
      </c>
      <c r="E151" s="14">
        <v>2</v>
      </c>
      <c r="F151" s="14">
        <v>0</v>
      </c>
      <c r="G151" s="13">
        <v>0</v>
      </c>
      <c r="H151" s="14">
        <v>0</v>
      </c>
      <c r="I151" s="14">
        <v>0</v>
      </c>
      <c r="J151" s="14">
        <v>2</v>
      </c>
      <c r="K151" s="14">
        <v>0</v>
      </c>
      <c r="L151" s="13">
        <v>0</v>
      </c>
      <c r="M151" s="14">
        <v>0</v>
      </c>
      <c r="N151" s="14">
        <v>0</v>
      </c>
      <c r="O151" s="14">
        <v>2</v>
      </c>
      <c r="P151" s="14">
        <v>0</v>
      </c>
      <c r="Q151" s="13">
        <v>0</v>
      </c>
      <c r="R151" s="14">
        <v>0</v>
      </c>
      <c r="S151" s="14">
        <v>0</v>
      </c>
      <c r="T151" s="14">
        <v>2</v>
      </c>
      <c r="U151" s="14">
        <v>0</v>
      </c>
      <c r="V151" s="13">
        <v>0</v>
      </c>
      <c r="W151" s="2">
        <f>(C151+H151+M151+R151)/4</f>
        <v>0</v>
      </c>
      <c r="X151" s="2">
        <f>(D151+I151+N151+S151)/4</f>
        <v>0</v>
      </c>
      <c r="Y151" s="2">
        <f t="shared" si="6"/>
        <v>2</v>
      </c>
      <c r="Z151" s="2">
        <f t="shared" si="7"/>
        <v>0</v>
      </c>
      <c r="AA151" s="2">
        <f t="shared" si="8"/>
        <v>0</v>
      </c>
      <c r="AB151" s="1"/>
    </row>
    <row r="152" spans="1:28" x14ac:dyDescent="0.3">
      <c r="A152" s="3">
        <v>2287</v>
      </c>
      <c r="B152" s="4" t="s">
        <v>199</v>
      </c>
      <c r="C152" s="14">
        <v>0</v>
      </c>
      <c r="D152" s="14">
        <v>0</v>
      </c>
      <c r="E152" s="14">
        <v>0</v>
      </c>
      <c r="F152" s="14">
        <v>0</v>
      </c>
      <c r="G152" s="13">
        <v>0</v>
      </c>
      <c r="H152" s="14">
        <v>0</v>
      </c>
      <c r="I152" s="14">
        <v>0</v>
      </c>
      <c r="J152" s="14">
        <v>0</v>
      </c>
      <c r="K152" s="14">
        <v>0</v>
      </c>
      <c r="L152" s="13">
        <v>0</v>
      </c>
      <c r="M152" s="14">
        <v>0</v>
      </c>
      <c r="N152" s="14">
        <v>0</v>
      </c>
      <c r="O152" s="14">
        <v>0</v>
      </c>
      <c r="P152" s="14">
        <v>0</v>
      </c>
      <c r="Q152" s="13">
        <v>0</v>
      </c>
      <c r="R152" s="14">
        <v>0</v>
      </c>
      <c r="S152" s="14">
        <v>0</v>
      </c>
      <c r="T152" s="14">
        <v>0</v>
      </c>
      <c r="U152" s="14">
        <v>0</v>
      </c>
      <c r="V152" s="13">
        <v>0</v>
      </c>
      <c r="W152" s="2">
        <f>(C152+H152+M152+R152)/4</f>
        <v>0</v>
      </c>
      <c r="X152" s="2">
        <f>(D152+I152+N152+S152)/4</f>
        <v>0</v>
      </c>
      <c r="Y152" s="2">
        <f t="shared" si="6"/>
        <v>0</v>
      </c>
      <c r="Z152" s="2">
        <f t="shared" si="7"/>
        <v>0</v>
      </c>
      <c r="AA152" s="2">
        <f t="shared" si="8"/>
        <v>0</v>
      </c>
      <c r="AB152" s="1"/>
    </row>
    <row r="153" spans="1:28" x14ac:dyDescent="0.3">
      <c r="A153" s="3">
        <v>2292</v>
      </c>
      <c r="B153" s="4" t="s">
        <v>117</v>
      </c>
      <c r="C153" s="14">
        <v>0</v>
      </c>
      <c r="D153" s="14">
        <v>3</v>
      </c>
      <c r="E153" s="14">
        <v>0</v>
      </c>
      <c r="F153" s="14">
        <v>0</v>
      </c>
      <c r="G153" s="13">
        <v>0</v>
      </c>
      <c r="H153" s="14">
        <v>0</v>
      </c>
      <c r="I153" s="14">
        <v>3</v>
      </c>
      <c r="J153" s="14">
        <v>0</v>
      </c>
      <c r="K153" s="14">
        <v>0</v>
      </c>
      <c r="L153" s="13">
        <v>0</v>
      </c>
      <c r="M153" s="14">
        <v>0</v>
      </c>
      <c r="N153" s="14">
        <v>3</v>
      </c>
      <c r="O153" s="14">
        <v>0</v>
      </c>
      <c r="P153" s="14">
        <v>0</v>
      </c>
      <c r="Q153" s="13">
        <v>0</v>
      </c>
      <c r="R153" s="14">
        <v>0</v>
      </c>
      <c r="S153" s="14">
        <v>3</v>
      </c>
      <c r="T153" s="14">
        <v>0</v>
      </c>
      <c r="U153" s="14">
        <v>0</v>
      </c>
      <c r="V153" s="13">
        <v>0</v>
      </c>
      <c r="W153" s="2">
        <f>(C153+H153+M153+R153)/4</f>
        <v>0</v>
      </c>
      <c r="X153" s="2">
        <f>(D153+I153+N153+S153)/4</f>
        <v>3</v>
      </c>
      <c r="Y153" s="2">
        <f t="shared" si="6"/>
        <v>0</v>
      </c>
      <c r="Z153" s="2">
        <f t="shared" si="7"/>
        <v>0</v>
      </c>
      <c r="AA153" s="2">
        <f t="shared" si="8"/>
        <v>0</v>
      </c>
      <c r="AB153" s="1"/>
    </row>
    <row r="154" spans="1:28" x14ac:dyDescent="0.3">
      <c r="A154" s="3">
        <v>2297</v>
      </c>
      <c r="B154" s="4" t="s">
        <v>165</v>
      </c>
      <c r="C154" s="14">
        <v>0</v>
      </c>
      <c r="D154" s="14">
        <v>0</v>
      </c>
      <c r="E154" s="14">
        <v>0</v>
      </c>
      <c r="F154" s="14">
        <v>0</v>
      </c>
      <c r="G154" s="13">
        <v>0</v>
      </c>
      <c r="H154" s="14">
        <v>0</v>
      </c>
      <c r="I154" s="14">
        <v>0</v>
      </c>
      <c r="J154" s="14">
        <v>0</v>
      </c>
      <c r="K154" s="14">
        <v>0</v>
      </c>
      <c r="L154" s="13">
        <v>0</v>
      </c>
      <c r="M154" s="14">
        <v>0</v>
      </c>
      <c r="N154" s="14">
        <v>0</v>
      </c>
      <c r="O154" s="14">
        <v>0</v>
      </c>
      <c r="P154" s="14">
        <v>0</v>
      </c>
      <c r="Q154" s="13">
        <v>0</v>
      </c>
      <c r="R154" s="14">
        <v>0</v>
      </c>
      <c r="S154" s="14">
        <v>0</v>
      </c>
      <c r="T154" s="14">
        <v>0</v>
      </c>
      <c r="U154" s="14">
        <v>0</v>
      </c>
      <c r="V154" s="13">
        <v>0</v>
      </c>
      <c r="W154" s="2">
        <f>(C154+H154+M154+R154)/4</f>
        <v>0</v>
      </c>
      <c r="X154" s="2">
        <f>(D154+I154+N154+S154)/4</f>
        <v>0</v>
      </c>
      <c r="Y154" s="2">
        <f t="shared" si="6"/>
        <v>0</v>
      </c>
      <c r="Z154" s="2">
        <f t="shared" si="7"/>
        <v>0</v>
      </c>
      <c r="AA154" s="2">
        <f t="shared" si="8"/>
        <v>0</v>
      </c>
      <c r="AB154" s="1"/>
    </row>
    <row r="155" spans="1:28" x14ac:dyDescent="0.3">
      <c r="A155" s="3">
        <v>2298</v>
      </c>
      <c r="B155" s="4" t="s">
        <v>199</v>
      </c>
      <c r="C155" s="14">
        <v>0</v>
      </c>
      <c r="D155" s="14">
        <v>0</v>
      </c>
      <c r="E155" s="14">
        <v>0</v>
      </c>
      <c r="F155" s="14">
        <v>0</v>
      </c>
      <c r="G155" s="13">
        <v>0</v>
      </c>
      <c r="H155" s="14">
        <v>0</v>
      </c>
      <c r="I155" s="14">
        <v>0</v>
      </c>
      <c r="J155" s="14">
        <v>0</v>
      </c>
      <c r="K155" s="14">
        <v>0</v>
      </c>
      <c r="L155" s="13">
        <v>0</v>
      </c>
      <c r="M155" s="14">
        <v>0</v>
      </c>
      <c r="N155" s="14">
        <v>0</v>
      </c>
      <c r="O155" s="14">
        <v>0</v>
      </c>
      <c r="P155" s="14">
        <v>0</v>
      </c>
      <c r="Q155" s="13">
        <v>0</v>
      </c>
      <c r="R155" s="14">
        <v>0</v>
      </c>
      <c r="S155" s="14">
        <v>0</v>
      </c>
      <c r="T155" s="14">
        <v>0</v>
      </c>
      <c r="U155" s="14">
        <v>0</v>
      </c>
      <c r="V155" s="13">
        <v>0</v>
      </c>
      <c r="W155" s="2">
        <f>(C155+H155+M155+R155)/4</f>
        <v>0</v>
      </c>
      <c r="X155" s="2">
        <f>(D155+I155+N155+S155)/4</f>
        <v>0</v>
      </c>
      <c r="Y155" s="2">
        <f t="shared" si="6"/>
        <v>0</v>
      </c>
      <c r="Z155" s="2">
        <f t="shared" si="7"/>
        <v>0</v>
      </c>
      <c r="AA155" s="2">
        <f t="shared" si="8"/>
        <v>0</v>
      </c>
      <c r="AB155" s="1"/>
    </row>
    <row r="156" spans="1:28" x14ac:dyDescent="0.3">
      <c r="A156" s="3">
        <v>2299</v>
      </c>
      <c r="B156" s="4" t="s">
        <v>118</v>
      </c>
      <c r="C156" s="14">
        <v>7</v>
      </c>
      <c r="D156" s="14">
        <v>0</v>
      </c>
      <c r="E156" s="14">
        <v>1</v>
      </c>
      <c r="F156" s="14">
        <v>1</v>
      </c>
      <c r="G156" s="13">
        <v>0</v>
      </c>
      <c r="H156" s="14">
        <v>57</v>
      </c>
      <c r="I156" s="14">
        <v>0</v>
      </c>
      <c r="J156" s="14">
        <v>1</v>
      </c>
      <c r="K156" s="14">
        <v>1</v>
      </c>
      <c r="L156" s="13">
        <v>0</v>
      </c>
      <c r="M156" s="14">
        <v>7</v>
      </c>
      <c r="N156" s="14">
        <v>0</v>
      </c>
      <c r="O156" s="14">
        <v>1</v>
      </c>
      <c r="P156" s="14">
        <v>1</v>
      </c>
      <c r="Q156" s="13">
        <v>0</v>
      </c>
      <c r="R156" s="14">
        <v>57</v>
      </c>
      <c r="S156" s="14">
        <v>0</v>
      </c>
      <c r="T156" s="14">
        <v>1</v>
      </c>
      <c r="U156" s="14">
        <v>1</v>
      </c>
      <c r="V156" s="13">
        <v>0</v>
      </c>
      <c r="W156" s="2">
        <f>(C156+H156+M156+R156)/4</f>
        <v>32</v>
      </c>
      <c r="X156" s="2">
        <f>(D156+I156+N156+S156)/4</f>
        <v>0</v>
      </c>
      <c r="Y156" s="2">
        <f t="shared" si="6"/>
        <v>1</v>
      </c>
      <c r="Z156" s="2">
        <f t="shared" si="7"/>
        <v>1</v>
      </c>
      <c r="AA156" s="2">
        <f t="shared" si="8"/>
        <v>0</v>
      </c>
      <c r="AB156" s="1"/>
    </row>
    <row r="157" spans="1:28" x14ac:dyDescent="0.3">
      <c r="A157" s="3">
        <v>2310</v>
      </c>
      <c r="B157" s="4" t="s">
        <v>119</v>
      </c>
      <c r="C157" s="14">
        <v>0</v>
      </c>
      <c r="D157" s="14">
        <v>0</v>
      </c>
      <c r="E157" s="14">
        <v>0</v>
      </c>
      <c r="F157" s="14">
        <v>0</v>
      </c>
      <c r="G157" s="13">
        <v>0</v>
      </c>
      <c r="H157" s="14">
        <v>0</v>
      </c>
      <c r="I157" s="14">
        <v>0</v>
      </c>
      <c r="J157" s="14">
        <v>0</v>
      </c>
      <c r="K157" s="14">
        <v>0</v>
      </c>
      <c r="L157" s="13">
        <v>0</v>
      </c>
      <c r="M157" s="14">
        <v>0</v>
      </c>
      <c r="N157" s="14">
        <v>0</v>
      </c>
      <c r="O157" s="14">
        <v>0</v>
      </c>
      <c r="P157" s="14">
        <v>0</v>
      </c>
      <c r="Q157" s="13">
        <v>0</v>
      </c>
      <c r="R157" s="14">
        <v>0</v>
      </c>
      <c r="S157" s="14">
        <v>0</v>
      </c>
      <c r="T157" s="14">
        <v>0</v>
      </c>
      <c r="U157" s="14">
        <v>0</v>
      </c>
      <c r="V157" s="13">
        <v>0</v>
      </c>
      <c r="W157" s="2">
        <f>(C157+H157+M157+R157)/4</f>
        <v>0</v>
      </c>
      <c r="X157" s="2">
        <f>(D157+I157+N157+S157)/4</f>
        <v>0</v>
      </c>
      <c r="Y157" s="2">
        <f t="shared" si="6"/>
        <v>0</v>
      </c>
      <c r="Z157" s="2">
        <f t="shared" si="7"/>
        <v>0</v>
      </c>
      <c r="AA157" s="2">
        <f t="shared" si="8"/>
        <v>0</v>
      </c>
      <c r="AB157" s="1"/>
    </row>
    <row r="158" spans="1:28" x14ac:dyDescent="0.3">
      <c r="A158" s="3">
        <v>2312</v>
      </c>
      <c r="B158" s="4" t="s">
        <v>120</v>
      </c>
      <c r="C158" s="14">
        <v>0</v>
      </c>
      <c r="D158" s="14">
        <v>0</v>
      </c>
      <c r="E158" s="14">
        <v>0</v>
      </c>
      <c r="F158" s="14">
        <v>0</v>
      </c>
      <c r="G158" s="13">
        <v>0</v>
      </c>
      <c r="H158" s="14">
        <v>0</v>
      </c>
      <c r="I158" s="14">
        <v>0</v>
      </c>
      <c r="J158" s="14">
        <v>0</v>
      </c>
      <c r="K158" s="14">
        <v>0</v>
      </c>
      <c r="L158" s="13">
        <v>0</v>
      </c>
      <c r="M158" s="14">
        <v>0</v>
      </c>
      <c r="N158" s="14">
        <v>0</v>
      </c>
      <c r="O158" s="14">
        <v>0</v>
      </c>
      <c r="P158" s="14">
        <v>0</v>
      </c>
      <c r="Q158" s="13">
        <v>0</v>
      </c>
      <c r="R158" s="14">
        <v>0</v>
      </c>
      <c r="S158" s="14">
        <v>0</v>
      </c>
      <c r="T158" s="14">
        <v>0</v>
      </c>
      <c r="U158" s="14">
        <v>0</v>
      </c>
      <c r="V158" s="13">
        <v>0</v>
      </c>
      <c r="W158" s="2">
        <f>(C158+H158+M158+R158)/4</f>
        <v>0</v>
      </c>
      <c r="X158" s="2">
        <f>(D158+I158+N158+S158)/4</f>
        <v>0</v>
      </c>
      <c r="Y158" s="2">
        <f t="shared" si="6"/>
        <v>0</v>
      </c>
      <c r="Z158" s="2">
        <f t="shared" si="7"/>
        <v>0</v>
      </c>
      <c r="AA158" s="2">
        <f t="shared" si="8"/>
        <v>0</v>
      </c>
      <c r="AB158" s="1"/>
    </row>
    <row r="159" spans="1:28" x14ac:dyDescent="0.3">
      <c r="A159" s="3">
        <v>2314</v>
      </c>
      <c r="B159" s="4" t="s">
        <v>121</v>
      </c>
      <c r="C159" s="14">
        <v>0</v>
      </c>
      <c r="D159" s="14">
        <v>0</v>
      </c>
      <c r="E159" s="14">
        <v>0</v>
      </c>
      <c r="F159" s="14">
        <v>0</v>
      </c>
      <c r="G159" s="13">
        <v>0</v>
      </c>
      <c r="H159" s="14">
        <v>0</v>
      </c>
      <c r="I159" s="14">
        <v>0</v>
      </c>
      <c r="J159" s="14">
        <v>0</v>
      </c>
      <c r="K159" s="14">
        <v>0</v>
      </c>
      <c r="L159" s="13">
        <v>0</v>
      </c>
      <c r="M159" s="14">
        <v>0</v>
      </c>
      <c r="N159" s="14">
        <v>0</v>
      </c>
      <c r="O159" s="14">
        <v>0</v>
      </c>
      <c r="P159" s="14">
        <v>0</v>
      </c>
      <c r="Q159" s="13">
        <v>0</v>
      </c>
      <c r="R159" s="14">
        <v>0</v>
      </c>
      <c r="S159" s="14">
        <v>0</v>
      </c>
      <c r="T159" s="14">
        <v>0</v>
      </c>
      <c r="U159" s="14">
        <v>0</v>
      </c>
      <c r="V159" s="13">
        <v>0</v>
      </c>
      <c r="W159" s="2">
        <f>(C159+H159+M159+R159)/4</f>
        <v>0</v>
      </c>
      <c r="X159" s="2">
        <f>(D159+I159+N159+S159)/4</f>
        <v>0</v>
      </c>
      <c r="Y159" s="2">
        <f t="shared" si="6"/>
        <v>0</v>
      </c>
      <c r="Z159" s="2">
        <f t="shared" si="7"/>
        <v>0</v>
      </c>
      <c r="AA159" s="2">
        <f t="shared" si="8"/>
        <v>0</v>
      </c>
      <c r="AB159" s="1"/>
    </row>
    <row r="160" spans="1:28" x14ac:dyDescent="0.3">
      <c r="A160" s="3">
        <v>2320</v>
      </c>
      <c r="B160" s="4" t="s">
        <v>122</v>
      </c>
      <c r="C160" s="14">
        <v>0</v>
      </c>
      <c r="D160" s="14">
        <v>0</v>
      </c>
      <c r="E160" s="14">
        <v>0</v>
      </c>
      <c r="F160" s="14">
        <v>1</v>
      </c>
      <c r="G160" s="13">
        <v>0</v>
      </c>
      <c r="H160" s="14">
        <v>0</v>
      </c>
      <c r="I160" s="14">
        <v>0</v>
      </c>
      <c r="J160" s="14">
        <v>0</v>
      </c>
      <c r="K160" s="14">
        <v>1</v>
      </c>
      <c r="L160" s="13">
        <v>0</v>
      </c>
      <c r="M160" s="14">
        <v>0</v>
      </c>
      <c r="N160" s="14">
        <v>0</v>
      </c>
      <c r="O160" s="14">
        <v>0</v>
      </c>
      <c r="P160" s="14">
        <v>1</v>
      </c>
      <c r="Q160" s="13">
        <v>0</v>
      </c>
      <c r="R160" s="14">
        <v>0</v>
      </c>
      <c r="S160" s="14">
        <v>0</v>
      </c>
      <c r="T160" s="14">
        <v>0</v>
      </c>
      <c r="U160" s="14">
        <v>1</v>
      </c>
      <c r="V160" s="13">
        <v>0</v>
      </c>
      <c r="W160" s="2">
        <f>(C160+H160+M160+R160)/4</f>
        <v>0</v>
      </c>
      <c r="X160" s="2">
        <f>(D160+I160+N160+S160)/4</f>
        <v>0</v>
      </c>
      <c r="Y160" s="2">
        <f t="shared" si="6"/>
        <v>0</v>
      </c>
      <c r="Z160" s="2">
        <f t="shared" si="7"/>
        <v>1</v>
      </c>
      <c r="AA160" s="2">
        <f t="shared" si="8"/>
        <v>0</v>
      </c>
      <c r="AB160" s="1"/>
    </row>
    <row r="161" spans="1:28" x14ac:dyDescent="0.3">
      <c r="A161" s="3">
        <v>2324</v>
      </c>
      <c r="B161" s="4" t="s">
        <v>123</v>
      </c>
      <c r="C161" s="14">
        <v>0.25</v>
      </c>
      <c r="D161" s="14">
        <v>0</v>
      </c>
      <c r="E161" s="14">
        <v>0</v>
      </c>
      <c r="F161" s="14">
        <v>0.75</v>
      </c>
      <c r="G161" s="13">
        <v>0</v>
      </c>
      <c r="H161" s="14">
        <v>0.5</v>
      </c>
      <c r="I161" s="14">
        <v>0</v>
      </c>
      <c r="J161" s="14">
        <v>0</v>
      </c>
      <c r="K161" s="14">
        <v>0.75</v>
      </c>
      <c r="L161" s="13">
        <v>0</v>
      </c>
      <c r="M161" s="14">
        <v>0.25</v>
      </c>
      <c r="N161" s="14">
        <v>0</v>
      </c>
      <c r="O161" s="14">
        <v>0</v>
      </c>
      <c r="P161" s="14">
        <v>0.75</v>
      </c>
      <c r="Q161" s="13">
        <v>0</v>
      </c>
      <c r="R161" s="14">
        <v>0.5</v>
      </c>
      <c r="S161" s="14">
        <v>0</v>
      </c>
      <c r="T161" s="14">
        <v>0</v>
      </c>
      <c r="U161" s="14">
        <v>0.75</v>
      </c>
      <c r="V161" s="13">
        <v>0</v>
      </c>
      <c r="W161" s="2">
        <f>(C161+H161+M161+R161)/4</f>
        <v>0.375</v>
      </c>
      <c r="X161" s="2">
        <f>(D161+I161+N161+S161)/4</f>
        <v>0</v>
      </c>
      <c r="Y161" s="2">
        <f t="shared" si="6"/>
        <v>0</v>
      </c>
      <c r="Z161" s="2">
        <f t="shared" si="7"/>
        <v>0.75</v>
      </c>
      <c r="AA161" s="2">
        <f t="shared" si="8"/>
        <v>0</v>
      </c>
      <c r="AB161" s="1"/>
    </row>
    <row r="162" spans="1:28" x14ac:dyDescent="0.3">
      <c r="A162" s="3">
        <v>2407</v>
      </c>
      <c r="B162" s="4" t="s">
        <v>200</v>
      </c>
      <c r="C162" s="14">
        <v>0</v>
      </c>
      <c r="D162" s="14">
        <v>0</v>
      </c>
      <c r="E162" s="14">
        <v>0</v>
      </c>
      <c r="F162" s="14">
        <v>0</v>
      </c>
      <c r="G162" s="13">
        <v>0</v>
      </c>
      <c r="H162" s="14">
        <v>0</v>
      </c>
      <c r="I162" s="14">
        <v>0</v>
      </c>
      <c r="J162" s="14">
        <v>0</v>
      </c>
      <c r="K162" s="14">
        <v>0</v>
      </c>
      <c r="L162" s="13">
        <v>0</v>
      </c>
      <c r="M162" s="14">
        <v>0</v>
      </c>
      <c r="N162" s="14">
        <v>0</v>
      </c>
      <c r="O162" s="14">
        <v>0</v>
      </c>
      <c r="P162" s="14">
        <v>0</v>
      </c>
      <c r="Q162" s="13">
        <v>0</v>
      </c>
      <c r="R162" s="14">
        <v>0</v>
      </c>
      <c r="S162" s="14">
        <v>0</v>
      </c>
      <c r="T162" s="14">
        <v>0</v>
      </c>
      <c r="U162" s="14">
        <v>0</v>
      </c>
      <c r="V162" s="13">
        <v>0</v>
      </c>
      <c r="W162" s="2">
        <f>(C162+H162+M162+R162)/4</f>
        <v>0</v>
      </c>
      <c r="X162" s="2">
        <f>(D162+I162+N162+S162)/4</f>
        <v>0</v>
      </c>
      <c r="Y162" s="2">
        <f t="shared" si="6"/>
        <v>0</v>
      </c>
      <c r="Z162" s="2">
        <f t="shared" si="7"/>
        <v>0</v>
      </c>
      <c r="AA162" s="2">
        <f t="shared" si="8"/>
        <v>0</v>
      </c>
      <c r="AB162" s="1"/>
    </row>
    <row r="163" spans="1:28" x14ac:dyDescent="0.3">
      <c r="A163" s="3">
        <v>2412</v>
      </c>
      <c r="B163" s="4" t="s">
        <v>201</v>
      </c>
      <c r="C163" s="14">
        <v>0.25</v>
      </c>
      <c r="D163" s="14">
        <v>0.5</v>
      </c>
      <c r="E163" s="14">
        <v>0</v>
      </c>
      <c r="F163" s="14">
        <v>0.5</v>
      </c>
      <c r="G163" s="13">
        <v>0.5</v>
      </c>
      <c r="H163" s="14">
        <v>0.25</v>
      </c>
      <c r="I163" s="14">
        <v>0.5</v>
      </c>
      <c r="J163" s="14">
        <v>0</v>
      </c>
      <c r="K163" s="14">
        <v>0.5</v>
      </c>
      <c r="L163" s="13">
        <v>0.5</v>
      </c>
      <c r="M163" s="14">
        <v>0.25</v>
      </c>
      <c r="N163" s="14">
        <v>0.5</v>
      </c>
      <c r="O163" s="14">
        <v>0</v>
      </c>
      <c r="P163" s="14">
        <v>0.5</v>
      </c>
      <c r="Q163" s="13">
        <v>0.5</v>
      </c>
      <c r="R163" s="14">
        <v>0.25</v>
      </c>
      <c r="S163" s="14">
        <v>0.5</v>
      </c>
      <c r="T163" s="14">
        <v>0</v>
      </c>
      <c r="U163" s="14">
        <v>0.5</v>
      </c>
      <c r="V163" s="13">
        <v>0.5</v>
      </c>
      <c r="W163" s="2">
        <f>(C163+H163+M163+R163)/4</f>
        <v>0.25</v>
      </c>
      <c r="X163" s="2">
        <f>(D163+I163+N163+S163)/4</f>
        <v>0.5</v>
      </c>
      <c r="Y163" s="2">
        <f t="shared" si="6"/>
        <v>0</v>
      </c>
      <c r="Z163" s="2">
        <f t="shared" si="7"/>
        <v>0.5</v>
      </c>
      <c r="AA163" s="2">
        <f t="shared" si="8"/>
        <v>0.5</v>
      </c>
      <c r="AB163" s="1"/>
    </row>
    <row r="164" spans="1:28" x14ac:dyDescent="0.3">
      <c r="A164" s="3">
        <v>2413</v>
      </c>
      <c r="B164" s="4" t="s">
        <v>202</v>
      </c>
      <c r="C164" s="14">
        <v>0</v>
      </c>
      <c r="D164" s="14">
        <v>0</v>
      </c>
      <c r="E164" s="14">
        <v>0</v>
      </c>
      <c r="F164" s="14">
        <v>0</v>
      </c>
      <c r="G164" s="13">
        <v>0</v>
      </c>
      <c r="H164" s="14">
        <v>0</v>
      </c>
      <c r="I164" s="14">
        <v>0</v>
      </c>
      <c r="J164" s="14">
        <v>0</v>
      </c>
      <c r="K164" s="14">
        <v>0</v>
      </c>
      <c r="L164" s="13">
        <v>0</v>
      </c>
      <c r="M164" s="14">
        <v>0</v>
      </c>
      <c r="N164" s="14">
        <v>0</v>
      </c>
      <c r="O164" s="14">
        <v>0</v>
      </c>
      <c r="P164" s="14">
        <v>0</v>
      </c>
      <c r="Q164" s="13">
        <v>0</v>
      </c>
      <c r="R164" s="14">
        <v>0</v>
      </c>
      <c r="S164" s="14">
        <v>0</v>
      </c>
      <c r="T164" s="14">
        <v>0</v>
      </c>
      <c r="U164" s="14">
        <v>0</v>
      </c>
      <c r="V164" s="13">
        <v>0</v>
      </c>
      <c r="W164" s="2">
        <f>(C164+H164+M164+R164)/4</f>
        <v>0</v>
      </c>
      <c r="X164" s="2">
        <f>(D164+I164+N164+S164)/4</f>
        <v>0</v>
      </c>
      <c r="Y164" s="2">
        <f t="shared" si="6"/>
        <v>0</v>
      </c>
      <c r="Z164" s="2">
        <f t="shared" si="7"/>
        <v>0</v>
      </c>
      <c r="AA164" s="2">
        <f t="shared" si="8"/>
        <v>0</v>
      </c>
      <c r="AB164" s="1"/>
    </row>
    <row r="165" spans="1:28" x14ac:dyDescent="0.3">
      <c r="A165" s="3">
        <v>2414</v>
      </c>
      <c r="B165" s="4" t="s">
        <v>203</v>
      </c>
      <c r="C165" s="14">
        <v>0</v>
      </c>
      <c r="D165" s="14">
        <v>0</v>
      </c>
      <c r="E165" s="14">
        <v>0</v>
      </c>
      <c r="F165" s="14">
        <v>0</v>
      </c>
      <c r="G165" s="13">
        <v>0</v>
      </c>
      <c r="H165" s="14">
        <v>0</v>
      </c>
      <c r="I165" s="14">
        <v>0</v>
      </c>
      <c r="J165" s="14">
        <v>0</v>
      </c>
      <c r="K165" s="14">
        <v>0</v>
      </c>
      <c r="L165" s="13">
        <v>0</v>
      </c>
      <c r="M165" s="14">
        <v>0</v>
      </c>
      <c r="N165" s="14">
        <v>0</v>
      </c>
      <c r="O165" s="14">
        <v>0</v>
      </c>
      <c r="P165" s="14">
        <v>0</v>
      </c>
      <c r="Q165" s="13">
        <v>0</v>
      </c>
      <c r="R165" s="14">
        <v>0</v>
      </c>
      <c r="S165" s="14">
        <v>0</v>
      </c>
      <c r="T165" s="14">
        <v>0</v>
      </c>
      <c r="U165" s="14">
        <v>0</v>
      </c>
      <c r="V165" s="13">
        <v>0</v>
      </c>
      <c r="W165" s="2">
        <f>(C165+H165+M165+R165)/4</f>
        <v>0</v>
      </c>
      <c r="X165" s="2">
        <f>(D165+I165+N165+S165)/4</f>
        <v>0</v>
      </c>
      <c r="Y165" s="2">
        <f t="shared" si="6"/>
        <v>0</v>
      </c>
      <c r="Z165" s="2">
        <f t="shared" si="7"/>
        <v>0</v>
      </c>
      <c r="AA165" s="2">
        <f t="shared" si="8"/>
        <v>0</v>
      </c>
      <c r="AB165" s="1"/>
    </row>
    <row r="166" spans="1:28" x14ac:dyDescent="0.3">
      <c r="A166" s="3">
        <v>2420</v>
      </c>
      <c r="B166" s="4" t="s">
        <v>204</v>
      </c>
      <c r="C166" s="14">
        <v>0</v>
      </c>
      <c r="D166" s="14">
        <v>0</v>
      </c>
      <c r="E166" s="14">
        <v>0</v>
      </c>
      <c r="F166" s="14">
        <v>0</v>
      </c>
      <c r="G166" s="13">
        <v>0</v>
      </c>
      <c r="H166" s="14">
        <v>0</v>
      </c>
      <c r="I166" s="14">
        <v>0</v>
      </c>
      <c r="J166" s="14">
        <v>0</v>
      </c>
      <c r="K166" s="14">
        <v>0</v>
      </c>
      <c r="L166" s="13">
        <v>0</v>
      </c>
      <c r="M166" s="14">
        <v>0</v>
      </c>
      <c r="N166" s="14">
        <v>0</v>
      </c>
      <c r="O166" s="14">
        <v>0</v>
      </c>
      <c r="P166" s="14">
        <v>0</v>
      </c>
      <c r="Q166" s="13">
        <v>0</v>
      </c>
      <c r="R166" s="14">
        <v>0</v>
      </c>
      <c r="S166" s="14">
        <v>0</v>
      </c>
      <c r="T166" s="14">
        <v>0</v>
      </c>
      <c r="U166" s="14">
        <v>0</v>
      </c>
      <c r="V166" s="13">
        <v>0</v>
      </c>
      <c r="W166" s="2">
        <f>(C166+H166+M166+R166)/4</f>
        <v>0</v>
      </c>
      <c r="X166" s="2">
        <f>(D166+I166+N166+S166)/4</f>
        <v>0</v>
      </c>
      <c r="Y166" s="2">
        <f t="shared" si="6"/>
        <v>0</v>
      </c>
      <c r="Z166" s="2">
        <f t="shared" si="7"/>
        <v>0</v>
      </c>
      <c r="AA166" s="2">
        <f t="shared" si="8"/>
        <v>0</v>
      </c>
      <c r="AB166" s="1"/>
    </row>
    <row r="167" spans="1:28" x14ac:dyDescent="0.3">
      <c r="A167" s="3">
        <v>2599</v>
      </c>
      <c r="B167" s="4" t="s">
        <v>205</v>
      </c>
      <c r="C167" s="14">
        <v>0</v>
      </c>
      <c r="D167" s="14">
        <v>0</v>
      </c>
      <c r="E167" s="14">
        <v>0</v>
      </c>
      <c r="F167" s="14">
        <v>0</v>
      </c>
      <c r="G167" s="13">
        <v>0</v>
      </c>
      <c r="H167" s="14">
        <v>0</v>
      </c>
      <c r="I167" s="14">
        <v>0</v>
      </c>
      <c r="J167" s="14">
        <v>0</v>
      </c>
      <c r="K167" s="14">
        <v>0</v>
      </c>
      <c r="L167" s="13">
        <v>0</v>
      </c>
      <c r="M167" s="14">
        <v>0</v>
      </c>
      <c r="N167" s="14">
        <v>0</v>
      </c>
      <c r="O167" s="14">
        <v>0</v>
      </c>
      <c r="P167" s="14">
        <v>0</v>
      </c>
      <c r="Q167" s="13">
        <v>0</v>
      </c>
      <c r="R167" s="14">
        <v>0</v>
      </c>
      <c r="S167" s="14">
        <v>0</v>
      </c>
      <c r="T167" s="14">
        <v>0</v>
      </c>
      <c r="U167" s="14">
        <v>0</v>
      </c>
      <c r="V167" s="13">
        <v>0</v>
      </c>
      <c r="W167" s="2">
        <f>(C167+H167+M167+R167)/4</f>
        <v>0</v>
      </c>
      <c r="X167" s="2">
        <f>(D167+I167+N167+S167)/4</f>
        <v>0</v>
      </c>
      <c r="Y167" s="2">
        <f t="shared" si="6"/>
        <v>0</v>
      </c>
      <c r="Z167" s="2">
        <f t="shared" si="7"/>
        <v>0</v>
      </c>
      <c r="AA167" s="2">
        <f t="shared" si="8"/>
        <v>0</v>
      </c>
      <c r="AB167" s="1"/>
    </row>
    <row r="168" spans="1:28" x14ac:dyDescent="0.3">
      <c r="A168" s="3">
        <v>5990</v>
      </c>
      <c r="B168" s="4" t="s">
        <v>124</v>
      </c>
      <c r="C168" s="14">
        <v>5</v>
      </c>
      <c r="D168" s="14">
        <v>2</v>
      </c>
      <c r="E168" s="14">
        <v>1</v>
      </c>
      <c r="F168" s="14">
        <v>0</v>
      </c>
      <c r="G168" s="13">
        <v>4</v>
      </c>
      <c r="H168" s="14">
        <v>5</v>
      </c>
      <c r="I168" s="14">
        <v>2</v>
      </c>
      <c r="J168" s="14">
        <v>0</v>
      </c>
      <c r="K168" s="14">
        <v>0</v>
      </c>
      <c r="L168" s="13">
        <v>4</v>
      </c>
      <c r="M168" s="14">
        <v>5</v>
      </c>
      <c r="N168" s="14">
        <v>2</v>
      </c>
      <c r="O168" s="14">
        <v>1</v>
      </c>
      <c r="P168" s="14">
        <v>0</v>
      </c>
      <c r="Q168" s="13">
        <v>4</v>
      </c>
      <c r="R168" s="14">
        <v>5</v>
      </c>
      <c r="S168" s="14">
        <v>2</v>
      </c>
      <c r="T168" s="14">
        <v>0</v>
      </c>
      <c r="U168" s="14">
        <v>0</v>
      </c>
      <c r="V168" s="13">
        <v>4</v>
      </c>
      <c r="W168" s="2">
        <f>(C168+H168+M168+R168)/4</f>
        <v>5</v>
      </c>
      <c r="X168" s="2">
        <f>(D168+I168+N168+S168)/4</f>
        <v>2</v>
      </c>
      <c r="Y168" s="2">
        <f t="shared" si="6"/>
        <v>0.5</v>
      </c>
      <c r="Z168" s="2">
        <f t="shared" si="7"/>
        <v>0</v>
      </c>
      <c r="AA168" s="2">
        <f t="shared" si="8"/>
        <v>4</v>
      </c>
      <c r="AB168" s="1"/>
    </row>
    <row r="169" spans="1:28" x14ac:dyDescent="0.3">
      <c r="A169" s="3">
        <v>7514</v>
      </c>
      <c r="B169" s="4" t="s">
        <v>125</v>
      </c>
      <c r="C169" s="14">
        <v>0</v>
      </c>
      <c r="D169" s="14">
        <v>0</v>
      </c>
      <c r="E169" s="14">
        <v>0</v>
      </c>
      <c r="F169" s="14">
        <v>0</v>
      </c>
      <c r="G169" s="13">
        <v>0</v>
      </c>
      <c r="H169" s="14">
        <v>0</v>
      </c>
      <c r="I169" s="14">
        <v>0</v>
      </c>
      <c r="J169" s="14">
        <v>0</v>
      </c>
      <c r="K169" s="14">
        <v>0</v>
      </c>
      <c r="L169" s="13">
        <v>0</v>
      </c>
      <c r="M169" s="14">
        <v>0</v>
      </c>
      <c r="N169" s="14">
        <v>0</v>
      </c>
      <c r="O169" s="14">
        <v>0</v>
      </c>
      <c r="P169" s="14">
        <v>0</v>
      </c>
      <c r="Q169" s="13">
        <v>0</v>
      </c>
      <c r="R169" s="14">
        <v>0</v>
      </c>
      <c r="S169" s="14">
        <v>0</v>
      </c>
      <c r="T169" s="14">
        <v>0</v>
      </c>
      <c r="U169" s="14">
        <v>0</v>
      </c>
      <c r="V169" s="13">
        <v>0</v>
      </c>
      <c r="W169" s="2">
        <f>(C169+H169+M169+R169)/4</f>
        <v>0</v>
      </c>
      <c r="X169" s="2">
        <f>(D169+I169+N169+S169)/4</f>
        <v>0</v>
      </c>
      <c r="Y169" s="2">
        <f t="shared" si="6"/>
        <v>0</v>
      </c>
      <c r="Z169" s="2">
        <f t="shared" si="7"/>
        <v>0</v>
      </c>
      <c r="AA169" s="2">
        <f t="shared" si="8"/>
        <v>0</v>
      </c>
      <c r="AB169" s="1"/>
    </row>
    <row r="170" spans="1:28" x14ac:dyDescent="0.3">
      <c r="A170" s="3">
        <v>7526</v>
      </c>
      <c r="B170" s="4" t="s">
        <v>126</v>
      </c>
      <c r="C170" s="14">
        <v>0</v>
      </c>
      <c r="D170" s="14">
        <v>0</v>
      </c>
      <c r="E170" s="14">
        <v>0</v>
      </c>
      <c r="F170" s="14">
        <v>0</v>
      </c>
      <c r="G170" s="13">
        <v>0</v>
      </c>
      <c r="H170" s="14">
        <v>0</v>
      </c>
      <c r="I170" s="14">
        <v>0</v>
      </c>
      <c r="J170" s="14">
        <v>0</v>
      </c>
      <c r="K170" s="14">
        <v>0</v>
      </c>
      <c r="L170" s="13">
        <v>0</v>
      </c>
      <c r="M170" s="14">
        <v>0</v>
      </c>
      <c r="N170" s="14">
        <v>0</v>
      </c>
      <c r="O170" s="14">
        <v>0</v>
      </c>
      <c r="P170" s="14">
        <v>0</v>
      </c>
      <c r="Q170" s="13">
        <v>0</v>
      </c>
      <c r="R170" s="14">
        <v>0</v>
      </c>
      <c r="S170" s="14">
        <v>0</v>
      </c>
      <c r="T170" s="14">
        <v>0</v>
      </c>
      <c r="U170" s="14">
        <v>0</v>
      </c>
      <c r="V170" s="13">
        <v>0</v>
      </c>
      <c r="W170" s="2">
        <f>(C170+H170+M170+R170)/4</f>
        <v>0</v>
      </c>
      <c r="X170" s="2">
        <f>(D170+I170+N170+S170)/4</f>
        <v>0</v>
      </c>
      <c r="Y170" s="2">
        <f t="shared" si="6"/>
        <v>0</v>
      </c>
      <c r="Z170" s="2">
        <f t="shared" si="7"/>
        <v>0</v>
      </c>
      <c r="AA170" s="2">
        <f t="shared" si="8"/>
        <v>0</v>
      </c>
      <c r="AB170" s="1"/>
    </row>
    <row r="171" spans="1:28" x14ac:dyDescent="0.3">
      <c r="A171" s="3">
        <v>7538</v>
      </c>
      <c r="B171" s="4" t="s">
        <v>164</v>
      </c>
      <c r="C171" s="14">
        <v>0</v>
      </c>
      <c r="D171" s="14">
        <v>0</v>
      </c>
      <c r="E171" s="14">
        <v>0</v>
      </c>
      <c r="F171" s="14">
        <v>0</v>
      </c>
      <c r="G171" s="13">
        <v>0</v>
      </c>
      <c r="H171" s="14">
        <v>0</v>
      </c>
      <c r="I171" s="14">
        <v>0</v>
      </c>
      <c r="J171" s="14">
        <v>0</v>
      </c>
      <c r="K171" s="14">
        <v>0</v>
      </c>
      <c r="L171" s="13">
        <v>0</v>
      </c>
      <c r="M171" s="14">
        <v>0</v>
      </c>
      <c r="N171" s="14">
        <v>0</v>
      </c>
      <c r="O171" s="14">
        <v>0</v>
      </c>
      <c r="P171" s="14">
        <v>0</v>
      </c>
      <c r="Q171" s="13">
        <v>0</v>
      </c>
      <c r="R171" s="14">
        <v>0</v>
      </c>
      <c r="S171" s="14">
        <v>0</v>
      </c>
      <c r="T171" s="14">
        <v>0</v>
      </c>
      <c r="U171" s="14">
        <v>0</v>
      </c>
      <c r="V171" s="13">
        <v>0</v>
      </c>
      <c r="W171" s="2">
        <f>(C171+H171+M171+R171)/4</f>
        <v>0</v>
      </c>
      <c r="X171" s="2">
        <f>(D171+I171+N171+S171)/4</f>
        <v>0</v>
      </c>
      <c r="Y171" s="2">
        <f t="shared" si="6"/>
        <v>0</v>
      </c>
      <c r="Z171" s="2">
        <f t="shared" si="7"/>
        <v>0</v>
      </c>
      <c r="AA171" s="2">
        <f t="shared" si="8"/>
        <v>0</v>
      </c>
      <c r="AB171" s="1"/>
    </row>
    <row r="172" spans="1:28" x14ac:dyDescent="0.3">
      <c r="A172" s="3">
        <v>7550</v>
      </c>
      <c r="B172" s="4" t="s">
        <v>127</v>
      </c>
      <c r="C172" s="14">
        <v>0</v>
      </c>
      <c r="D172" s="14">
        <v>0</v>
      </c>
      <c r="E172" s="14">
        <v>0</v>
      </c>
      <c r="F172" s="14">
        <v>0</v>
      </c>
      <c r="G172" s="13">
        <v>0</v>
      </c>
      <c r="H172" s="14">
        <v>0</v>
      </c>
      <c r="I172" s="14">
        <v>0</v>
      </c>
      <c r="J172" s="14">
        <v>0</v>
      </c>
      <c r="K172" s="14">
        <v>0</v>
      </c>
      <c r="L172" s="13">
        <v>0</v>
      </c>
      <c r="M172" s="14">
        <v>0</v>
      </c>
      <c r="N172" s="14">
        <v>0</v>
      </c>
      <c r="O172" s="14">
        <v>0</v>
      </c>
      <c r="P172" s="14">
        <v>0</v>
      </c>
      <c r="Q172" s="13">
        <v>0</v>
      </c>
      <c r="R172" s="14">
        <v>0</v>
      </c>
      <c r="S172" s="14">
        <v>0</v>
      </c>
      <c r="T172" s="14">
        <v>0</v>
      </c>
      <c r="U172" s="14">
        <v>0</v>
      </c>
      <c r="V172" s="13">
        <v>0</v>
      </c>
      <c r="W172" s="2">
        <f>(C172+H172+M172+R172)/4</f>
        <v>0</v>
      </c>
      <c r="X172" s="2">
        <f>(D172+I172+N172+S172)/4</f>
        <v>0</v>
      </c>
      <c r="Y172" s="2">
        <f t="shared" si="6"/>
        <v>0</v>
      </c>
      <c r="Z172" s="2">
        <f t="shared" si="7"/>
        <v>0</v>
      </c>
      <c r="AA172" s="2">
        <f t="shared" si="8"/>
        <v>0</v>
      </c>
      <c r="AB172" s="1"/>
    </row>
    <row r="173" spans="1:28" x14ac:dyDescent="0.3">
      <c r="A173" s="3">
        <v>7552</v>
      </c>
      <c r="B173" s="4" t="s">
        <v>226</v>
      </c>
      <c r="C173" s="14">
        <v>0</v>
      </c>
      <c r="D173" s="14">
        <v>0</v>
      </c>
      <c r="E173" s="14">
        <v>0</v>
      </c>
      <c r="F173" s="14">
        <v>0</v>
      </c>
      <c r="G173" s="13">
        <v>0</v>
      </c>
      <c r="H173" s="14">
        <v>0</v>
      </c>
      <c r="I173" s="14">
        <v>0</v>
      </c>
      <c r="J173" s="14">
        <v>0</v>
      </c>
      <c r="K173" s="14">
        <v>0.25</v>
      </c>
      <c r="L173" s="13">
        <v>7</v>
      </c>
      <c r="M173" s="14">
        <v>0</v>
      </c>
      <c r="N173" s="14">
        <v>0</v>
      </c>
      <c r="O173" s="14">
        <v>0</v>
      </c>
      <c r="P173" s="14">
        <v>0</v>
      </c>
      <c r="Q173" s="13">
        <v>0</v>
      </c>
      <c r="R173" s="14">
        <v>0</v>
      </c>
      <c r="S173" s="14">
        <v>0</v>
      </c>
      <c r="T173" s="14">
        <v>0</v>
      </c>
      <c r="U173" s="14">
        <v>0.25</v>
      </c>
      <c r="V173" s="13">
        <v>0</v>
      </c>
      <c r="W173" s="2">
        <f>(C173+H173+M173+R173)/4</f>
        <v>0</v>
      </c>
      <c r="X173" s="2">
        <f>(D173+I173+N173+S173)/4</f>
        <v>0</v>
      </c>
      <c r="Y173" s="2">
        <f t="shared" si="6"/>
        <v>0</v>
      </c>
      <c r="Z173" s="2">
        <f t="shared" si="7"/>
        <v>0.125</v>
      </c>
      <c r="AA173" s="2">
        <f t="shared" si="8"/>
        <v>1.75</v>
      </c>
      <c r="AB173" s="1"/>
    </row>
    <row r="174" spans="1:28" x14ac:dyDescent="0.3">
      <c r="A174" s="3">
        <v>7600</v>
      </c>
      <c r="B174" s="4" t="s">
        <v>128</v>
      </c>
      <c r="C174" s="14">
        <v>0</v>
      </c>
      <c r="D174" s="14">
        <v>0</v>
      </c>
      <c r="E174" s="14">
        <v>0</v>
      </c>
      <c r="F174" s="14">
        <v>0</v>
      </c>
      <c r="G174" s="13">
        <v>0</v>
      </c>
      <c r="H174" s="14">
        <v>0</v>
      </c>
      <c r="I174" s="14">
        <v>0</v>
      </c>
      <c r="J174" s="14">
        <v>0</v>
      </c>
      <c r="K174" s="14">
        <v>0</v>
      </c>
      <c r="L174" s="13">
        <v>0</v>
      </c>
      <c r="M174" s="14">
        <v>0</v>
      </c>
      <c r="N174" s="14">
        <v>0</v>
      </c>
      <c r="O174" s="14">
        <v>0</v>
      </c>
      <c r="P174" s="14">
        <v>0</v>
      </c>
      <c r="Q174" s="13">
        <v>0</v>
      </c>
      <c r="R174" s="14">
        <v>0</v>
      </c>
      <c r="S174" s="14">
        <v>0</v>
      </c>
      <c r="T174" s="14">
        <v>0</v>
      </c>
      <c r="U174" s="14">
        <v>0</v>
      </c>
      <c r="V174" s="13">
        <v>0</v>
      </c>
      <c r="W174" s="2">
        <f>(C174+H174+M174+R174)/4</f>
        <v>0</v>
      </c>
      <c r="X174" s="2">
        <f>(D174+I174+N174+S174)/4</f>
        <v>0</v>
      </c>
      <c r="Y174" s="2">
        <f t="shared" si="6"/>
        <v>0</v>
      </c>
      <c r="Z174" s="2">
        <f t="shared" si="7"/>
        <v>0</v>
      </c>
      <c r="AA174" s="2">
        <f t="shared" si="8"/>
        <v>0</v>
      </c>
      <c r="AB174" s="1"/>
    </row>
    <row r="175" spans="1:28" x14ac:dyDescent="0.3">
      <c r="A175" s="3">
        <v>7601</v>
      </c>
      <c r="B175" s="4" t="s">
        <v>129</v>
      </c>
      <c r="C175" s="14">
        <v>10</v>
      </c>
      <c r="D175" s="14">
        <v>0</v>
      </c>
      <c r="E175" s="14">
        <v>0</v>
      </c>
      <c r="F175" s="14">
        <v>0</v>
      </c>
      <c r="G175" s="13">
        <v>0</v>
      </c>
      <c r="H175" s="14">
        <v>0</v>
      </c>
      <c r="I175" s="14">
        <v>0</v>
      </c>
      <c r="J175" s="14">
        <v>0</v>
      </c>
      <c r="K175" s="14">
        <v>0</v>
      </c>
      <c r="L175" s="13">
        <v>0</v>
      </c>
      <c r="M175" s="14">
        <v>0</v>
      </c>
      <c r="N175" s="14">
        <v>0</v>
      </c>
      <c r="O175" s="14">
        <v>0</v>
      </c>
      <c r="P175" s="14">
        <v>0</v>
      </c>
      <c r="Q175" s="13">
        <v>0</v>
      </c>
      <c r="R175" s="14">
        <v>0</v>
      </c>
      <c r="S175" s="14">
        <v>0</v>
      </c>
      <c r="T175" s="14">
        <v>0</v>
      </c>
      <c r="U175" s="14">
        <v>0</v>
      </c>
      <c r="V175" s="13">
        <v>0</v>
      </c>
      <c r="W175" s="2">
        <f>(C175+H175+M175+R175)/4</f>
        <v>2.5</v>
      </c>
      <c r="X175" s="2">
        <f>(D175+I175+N175+S175)/4</f>
        <v>0</v>
      </c>
      <c r="Y175" s="2">
        <f t="shared" si="6"/>
        <v>0</v>
      </c>
      <c r="Z175" s="2">
        <f t="shared" si="7"/>
        <v>0</v>
      </c>
      <c r="AA175" s="2">
        <f t="shared" si="8"/>
        <v>0</v>
      </c>
      <c r="AB175" s="1"/>
    </row>
    <row r="176" spans="1:28" x14ac:dyDescent="0.3">
      <c r="A176" s="3">
        <v>7603</v>
      </c>
      <c r="B176" s="4" t="s">
        <v>165</v>
      </c>
      <c r="C176" s="14">
        <v>0</v>
      </c>
      <c r="D176" s="14">
        <v>0</v>
      </c>
      <c r="E176" s="14">
        <v>0</v>
      </c>
      <c r="F176" s="14">
        <v>0</v>
      </c>
      <c r="G176" s="13">
        <v>0</v>
      </c>
      <c r="H176" s="14">
        <v>0</v>
      </c>
      <c r="I176" s="14">
        <v>0</v>
      </c>
      <c r="J176" s="14">
        <v>0</v>
      </c>
      <c r="K176" s="14">
        <v>0</v>
      </c>
      <c r="L176" s="13">
        <v>0</v>
      </c>
      <c r="M176" s="14">
        <v>0</v>
      </c>
      <c r="N176" s="14">
        <v>0</v>
      </c>
      <c r="O176" s="14">
        <v>0</v>
      </c>
      <c r="P176" s="14">
        <v>0</v>
      </c>
      <c r="Q176" s="13">
        <v>0</v>
      </c>
      <c r="R176" s="14">
        <v>0</v>
      </c>
      <c r="S176" s="14">
        <v>0</v>
      </c>
      <c r="T176" s="14">
        <v>0</v>
      </c>
      <c r="U176" s="14">
        <v>0</v>
      </c>
      <c r="V176" s="13">
        <v>0</v>
      </c>
      <c r="W176" s="2">
        <f>(C176+H176+M176+R176)/4</f>
        <v>0</v>
      </c>
      <c r="X176" s="2">
        <f>(D176+I176+N176+S176)/4</f>
        <v>0</v>
      </c>
      <c r="Y176" s="2">
        <f t="shared" si="6"/>
        <v>0</v>
      </c>
      <c r="Z176" s="2">
        <f t="shared" si="7"/>
        <v>0</v>
      </c>
      <c r="AA176" s="2">
        <f t="shared" si="8"/>
        <v>0</v>
      </c>
      <c r="AB176" s="1"/>
    </row>
    <row r="177" spans="1:28" x14ac:dyDescent="0.3">
      <c r="A177" s="3">
        <v>7604</v>
      </c>
      <c r="B177" s="4" t="s">
        <v>130</v>
      </c>
      <c r="C177" s="14">
        <v>0</v>
      </c>
      <c r="D177" s="14">
        <v>0</v>
      </c>
      <c r="E177" s="14">
        <v>0</v>
      </c>
      <c r="F177" s="14">
        <v>0</v>
      </c>
      <c r="G177" s="13">
        <v>0</v>
      </c>
      <c r="H177" s="14">
        <v>0</v>
      </c>
      <c r="I177" s="14">
        <v>0</v>
      </c>
      <c r="J177" s="14">
        <v>0</v>
      </c>
      <c r="K177" s="14">
        <v>0</v>
      </c>
      <c r="L177" s="13">
        <v>4</v>
      </c>
      <c r="M177" s="14">
        <v>0</v>
      </c>
      <c r="N177" s="14">
        <v>0</v>
      </c>
      <c r="O177" s="14">
        <v>0</v>
      </c>
      <c r="P177" s="14">
        <v>0</v>
      </c>
      <c r="Q177" s="13">
        <v>0</v>
      </c>
      <c r="R177" s="14">
        <v>0</v>
      </c>
      <c r="S177" s="14">
        <v>0</v>
      </c>
      <c r="T177" s="14">
        <v>0</v>
      </c>
      <c r="U177" s="14">
        <v>0</v>
      </c>
      <c r="V177" s="13">
        <v>0</v>
      </c>
      <c r="W177" s="2">
        <f>(C177+H177+M177+R177)/4</f>
        <v>0</v>
      </c>
      <c r="X177" s="2">
        <f>(D177+I177+N177+S177)/4</f>
        <v>0</v>
      </c>
      <c r="Y177" s="2">
        <f t="shared" si="6"/>
        <v>0</v>
      </c>
      <c r="Z177" s="2">
        <f t="shared" si="7"/>
        <v>0</v>
      </c>
      <c r="AA177" s="2">
        <f t="shared" si="8"/>
        <v>1</v>
      </c>
      <c r="AB177" s="1"/>
    </row>
    <row r="178" spans="1:28" x14ac:dyDescent="0.3">
      <c r="A178" s="3">
        <v>7625</v>
      </c>
      <c r="B178" s="4" t="s">
        <v>131</v>
      </c>
      <c r="C178" s="14">
        <v>0</v>
      </c>
      <c r="D178" s="14">
        <v>0</v>
      </c>
      <c r="E178" s="14">
        <v>0</v>
      </c>
      <c r="F178" s="14">
        <v>0</v>
      </c>
      <c r="G178" s="13">
        <v>0</v>
      </c>
      <c r="H178" s="14">
        <v>0</v>
      </c>
      <c r="I178" s="14">
        <v>0</v>
      </c>
      <c r="J178" s="14">
        <v>0</v>
      </c>
      <c r="K178" s="14">
        <v>0</v>
      </c>
      <c r="L178" s="13">
        <v>0</v>
      </c>
      <c r="M178" s="14">
        <v>0</v>
      </c>
      <c r="N178" s="14">
        <v>0</v>
      </c>
      <c r="O178" s="14">
        <v>0</v>
      </c>
      <c r="P178" s="14">
        <v>0</v>
      </c>
      <c r="Q178" s="13">
        <v>0</v>
      </c>
      <c r="R178" s="14">
        <v>0</v>
      </c>
      <c r="S178" s="14">
        <v>0</v>
      </c>
      <c r="T178" s="14">
        <v>0</v>
      </c>
      <c r="U178" s="14">
        <v>0</v>
      </c>
      <c r="V178" s="13">
        <v>0</v>
      </c>
      <c r="W178" s="2">
        <f>(C178+H178+M178+R178)/4</f>
        <v>0</v>
      </c>
      <c r="X178" s="2">
        <f>(D178+I178+N178+S178)/4</f>
        <v>0</v>
      </c>
      <c r="Y178" s="2">
        <f t="shared" si="6"/>
        <v>0</v>
      </c>
      <c r="Z178" s="2">
        <f t="shared" si="7"/>
        <v>0</v>
      </c>
      <c r="AA178" s="2">
        <f t="shared" si="8"/>
        <v>0</v>
      </c>
      <c r="AB178" s="1"/>
    </row>
    <row r="179" spans="1:28" x14ac:dyDescent="0.3">
      <c r="A179" s="3">
        <v>7626</v>
      </c>
      <c r="B179" s="4" t="s">
        <v>166</v>
      </c>
      <c r="C179" s="14">
        <v>0</v>
      </c>
      <c r="D179" s="14">
        <v>0</v>
      </c>
      <c r="E179" s="14">
        <v>0</v>
      </c>
      <c r="F179" s="14">
        <v>0</v>
      </c>
      <c r="G179" s="13">
        <v>0</v>
      </c>
      <c r="H179" s="14">
        <v>0</v>
      </c>
      <c r="I179" s="14">
        <v>0</v>
      </c>
      <c r="J179" s="14">
        <v>0</v>
      </c>
      <c r="K179" s="14">
        <v>0</v>
      </c>
      <c r="L179" s="13">
        <v>0</v>
      </c>
      <c r="M179" s="14">
        <v>0</v>
      </c>
      <c r="N179" s="14">
        <v>0</v>
      </c>
      <c r="O179" s="14">
        <v>0</v>
      </c>
      <c r="P179" s="14">
        <v>0</v>
      </c>
      <c r="Q179" s="13">
        <v>0</v>
      </c>
      <c r="R179" s="14">
        <v>0</v>
      </c>
      <c r="S179" s="14">
        <v>0</v>
      </c>
      <c r="T179" s="14">
        <v>0</v>
      </c>
      <c r="U179" s="14">
        <v>0</v>
      </c>
      <c r="V179" s="13">
        <v>0</v>
      </c>
      <c r="W179" s="2">
        <f>(C179+H179+M179+R179)/4</f>
        <v>0</v>
      </c>
      <c r="X179" s="2">
        <f>(D179+I179+N179+S179)/4</f>
        <v>0</v>
      </c>
      <c r="Y179" s="2">
        <f t="shared" si="6"/>
        <v>0</v>
      </c>
      <c r="Z179" s="2">
        <f t="shared" si="7"/>
        <v>0</v>
      </c>
      <c r="AA179" s="2">
        <f t="shared" si="8"/>
        <v>0</v>
      </c>
      <c r="AB179" s="1"/>
    </row>
    <row r="180" spans="1:28" x14ac:dyDescent="0.3">
      <c r="A180" s="3">
        <v>7627</v>
      </c>
      <c r="B180" s="4" t="s">
        <v>132</v>
      </c>
      <c r="C180" s="14">
        <v>1</v>
      </c>
      <c r="D180" s="14">
        <v>0</v>
      </c>
      <c r="E180" s="14">
        <v>0</v>
      </c>
      <c r="F180" s="14">
        <v>0</v>
      </c>
      <c r="G180" s="13">
        <v>0</v>
      </c>
      <c r="H180" s="14">
        <v>0</v>
      </c>
      <c r="I180" s="14">
        <v>0</v>
      </c>
      <c r="J180" s="14">
        <v>0</v>
      </c>
      <c r="K180" s="14">
        <v>0</v>
      </c>
      <c r="L180" s="13">
        <v>0</v>
      </c>
      <c r="M180" s="14">
        <v>0</v>
      </c>
      <c r="N180" s="14">
        <v>0</v>
      </c>
      <c r="O180" s="14">
        <v>0</v>
      </c>
      <c r="P180" s="14">
        <v>0</v>
      </c>
      <c r="Q180" s="13">
        <v>0</v>
      </c>
      <c r="R180" s="14">
        <v>0</v>
      </c>
      <c r="S180" s="14">
        <v>0</v>
      </c>
      <c r="T180" s="14">
        <v>0</v>
      </c>
      <c r="U180" s="14">
        <v>0</v>
      </c>
      <c r="V180" s="13">
        <v>0</v>
      </c>
      <c r="W180" s="2">
        <f>(C180+H180+M180+R180)/4</f>
        <v>0.25</v>
      </c>
      <c r="X180" s="2">
        <f>(D180+I180+N180+S180)/4</f>
        <v>0</v>
      </c>
      <c r="Y180" s="2">
        <f t="shared" si="6"/>
        <v>0</v>
      </c>
      <c r="Z180" s="2">
        <f t="shared" si="7"/>
        <v>0</v>
      </c>
      <c r="AA180" s="2">
        <f t="shared" si="8"/>
        <v>0</v>
      </c>
      <c r="AB180" s="1"/>
    </row>
    <row r="181" spans="1:28" x14ac:dyDescent="0.3">
      <c r="A181" s="3">
        <v>7632</v>
      </c>
      <c r="B181" s="4" t="s">
        <v>133</v>
      </c>
      <c r="C181" s="14">
        <v>0</v>
      </c>
      <c r="D181" s="14">
        <v>0</v>
      </c>
      <c r="E181" s="14">
        <v>0</v>
      </c>
      <c r="F181" s="14">
        <v>0</v>
      </c>
      <c r="G181" s="13">
        <v>0</v>
      </c>
      <c r="H181" s="14">
        <v>0</v>
      </c>
      <c r="I181" s="14">
        <v>0</v>
      </c>
      <c r="J181" s="14">
        <v>0</v>
      </c>
      <c r="K181" s="14">
        <v>0</v>
      </c>
      <c r="L181" s="13">
        <v>0</v>
      </c>
      <c r="M181" s="14">
        <v>0</v>
      </c>
      <c r="N181" s="14">
        <v>0</v>
      </c>
      <c r="O181" s="14">
        <v>0</v>
      </c>
      <c r="P181" s="14">
        <v>0</v>
      </c>
      <c r="Q181" s="13">
        <v>0</v>
      </c>
      <c r="R181" s="14">
        <v>0</v>
      </c>
      <c r="S181" s="14">
        <v>0</v>
      </c>
      <c r="T181" s="14">
        <v>0</v>
      </c>
      <c r="U181" s="14">
        <v>0</v>
      </c>
      <c r="V181" s="13">
        <v>0</v>
      </c>
      <c r="W181" s="2">
        <f>(C181+H181+M181+R181)/4</f>
        <v>0</v>
      </c>
      <c r="X181" s="2">
        <f>(D181+I181+N181+S181)/4</f>
        <v>0</v>
      </c>
      <c r="Y181" s="2">
        <f t="shared" si="6"/>
        <v>0</v>
      </c>
      <c r="Z181" s="2">
        <f t="shared" si="7"/>
        <v>0</v>
      </c>
      <c r="AA181" s="2">
        <f t="shared" si="8"/>
        <v>0</v>
      </c>
      <c r="AB181" s="1"/>
    </row>
    <row r="182" spans="1:28" x14ac:dyDescent="0.3">
      <c r="A182" s="3">
        <v>7633</v>
      </c>
      <c r="B182" s="4" t="s">
        <v>134</v>
      </c>
      <c r="C182" s="14">
        <v>0</v>
      </c>
      <c r="D182" s="14">
        <v>0</v>
      </c>
      <c r="E182" s="14">
        <v>0</v>
      </c>
      <c r="F182" s="14">
        <v>0</v>
      </c>
      <c r="G182" s="13">
        <v>0</v>
      </c>
      <c r="H182" s="14">
        <v>0</v>
      </c>
      <c r="I182" s="14">
        <v>0</v>
      </c>
      <c r="J182" s="14">
        <v>0</v>
      </c>
      <c r="K182" s="14">
        <v>0</v>
      </c>
      <c r="L182" s="13">
        <v>0</v>
      </c>
      <c r="M182" s="14">
        <v>0</v>
      </c>
      <c r="N182" s="14">
        <v>0</v>
      </c>
      <c r="O182" s="14">
        <v>0</v>
      </c>
      <c r="P182" s="14">
        <v>0</v>
      </c>
      <c r="Q182" s="13">
        <v>0</v>
      </c>
      <c r="R182" s="14">
        <v>0</v>
      </c>
      <c r="S182" s="14">
        <v>0</v>
      </c>
      <c r="T182" s="14">
        <v>0</v>
      </c>
      <c r="U182" s="14">
        <v>0</v>
      </c>
      <c r="V182" s="13">
        <v>0</v>
      </c>
      <c r="W182" s="2">
        <f>(C182+H182+M182+R182)/4</f>
        <v>0</v>
      </c>
      <c r="X182" s="2">
        <f>(D182+I182+N182+S182)/4</f>
        <v>0</v>
      </c>
      <c r="Y182" s="2">
        <f t="shared" si="6"/>
        <v>0</v>
      </c>
      <c r="Z182" s="2">
        <f t="shared" si="7"/>
        <v>0</v>
      </c>
      <c r="AA182" s="2">
        <f t="shared" si="8"/>
        <v>0</v>
      </c>
      <c r="AB182" s="1"/>
    </row>
    <row r="183" spans="1:28" x14ac:dyDescent="0.3">
      <c r="A183" s="3">
        <v>7634</v>
      </c>
      <c r="B183" s="4" t="s">
        <v>167</v>
      </c>
      <c r="C183" s="14">
        <v>0</v>
      </c>
      <c r="D183" s="14">
        <v>0</v>
      </c>
      <c r="E183" s="14">
        <v>0</v>
      </c>
      <c r="F183" s="14">
        <v>0</v>
      </c>
      <c r="G183" s="13">
        <v>0</v>
      </c>
      <c r="H183" s="14">
        <v>0</v>
      </c>
      <c r="I183" s="14">
        <v>0</v>
      </c>
      <c r="J183" s="14">
        <v>0</v>
      </c>
      <c r="K183" s="14">
        <v>0</v>
      </c>
      <c r="L183" s="13">
        <v>10</v>
      </c>
      <c r="M183" s="14">
        <v>0</v>
      </c>
      <c r="N183" s="14">
        <v>0</v>
      </c>
      <c r="O183" s="14">
        <v>0</v>
      </c>
      <c r="P183" s="14">
        <v>0</v>
      </c>
      <c r="Q183" s="13">
        <v>0</v>
      </c>
      <c r="R183" s="14">
        <v>0</v>
      </c>
      <c r="S183" s="14">
        <v>0</v>
      </c>
      <c r="T183" s="14">
        <v>0</v>
      </c>
      <c r="U183" s="14">
        <v>0</v>
      </c>
      <c r="V183" s="13">
        <v>0</v>
      </c>
      <c r="W183" s="2">
        <f>(C183+H183+M183+R183)/4</f>
        <v>0</v>
      </c>
      <c r="X183" s="2">
        <f>(D183+I183+N183+S183)/4</f>
        <v>0</v>
      </c>
      <c r="Y183" s="2">
        <f t="shared" si="6"/>
        <v>0</v>
      </c>
      <c r="Z183" s="2">
        <f t="shared" si="7"/>
        <v>0</v>
      </c>
      <c r="AA183" s="2">
        <f t="shared" si="8"/>
        <v>2.5</v>
      </c>
      <c r="AB183" s="1"/>
    </row>
    <row r="184" spans="1:28" x14ac:dyDescent="0.3">
      <c r="A184" s="3">
        <v>7637</v>
      </c>
      <c r="B184" s="4" t="s">
        <v>168</v>
      </c>
      <c r="C184" s="14">
        <v>0</v>
      </c>
      <c r="D184" s="14">
        <v>0</v>
      </c>
      <c r="E184" s="14">
        <v>0</v>
      </c>
      <c r="F184" s="14">
        <v>0</v>
      </c>
      <c r="G184" s="13">
        <v>0</v>
      </c>
      <c r="H184" s="14">
        <v>0</v>
      </c>
      <c r="I184" s="14">
        <v>0</v>
      </c>
      <c r="J184" s="14">
        <v>0</v>
      </c>
      <c r="K184" s="14">
        <v>0</v>
      </c>
      <c r="L184" s="13">
        <v>0</v>
      </c>
      <c r="M184" s="14">
        <v>0</v>
      </c>
      <c r="N184" s="14">
        <v>0</v>
      </c>
      <c r="O184" s="14">
        <v>0</v>
      </c>
      <c r="P184" s="14">
        <v>0</v>
      </c>
      <c r="Q184" s="13">
        <v>0</v>
      </c>
      <c r="R184" s="14">
        <v>0</v>
      </c>
      <c r="S184" s="14">
        <v>0</v>
      </c>
      <c r="T184" s="14">
        <v>0</v>
      </c>
      <c r="U184" s="14">
        <v>0</v>
      </c>
      <c r="V184" s="13">
        <v>0</v>
      </c>
      <c r="W184" s="2">
        <f>(C184+H184+M184+R184)/4</f>
        <v>0</v>
      </c>
      <c r="X184" s="2">
        <f>(D184+I184+N184+S184)/4</f>
        <v>0</v>
      </c>
      <c r="Y184" s="2">
        <f t="shared" si="6"/>
        <v>0</v>
      </c>
      <c r="Z184" s="2">
        <f t="shared" si="7"/>
        <v>0</v>
      </c>
      <c r="AA184" s="2">
        <f t="shared" si="8"/>
        <v>0</v>
      </c>
      <c r="AB184" s="1"/>
    </row>
    <row r="185" spans="1:28" x14ac:dyDescent="0.3">
      <c r="A185" s="3">
        <v>7643</v>
      </c>
      <c r="B185" s="4" t="s">
        <v>135</v>
      </c>
      <c r="C185" s="14">
        <v>0</v>
      </c>
      <c r="D185" s="14">
        <v>0</v>
      </c>
      <c r="E185" s="14">
        <v>0</v>
      </c>
      <c r="F185" s="14">
        <v>0</v>
      </c>
      <c r="G185" s="13">
        <v>0</v>
      </c>
      <c r="H185" s="14">
        <v>0</v>
      </c>
      <c r="I185" s="14">
        <v>0</v>
      </c>
      <c r="J185" s="14">
        <v>0</v>
      </c>
      <c r="K185" s="14">
        <v>0</v>
      </c>
      <c r="L185" s="13">
        <v>0</v>
      </c>
      <c r="M185" s="14">
        <v>0</v>
      </c>
      <c r="N185" s="14">
        <v>0</v>
      </c>
      <c r="O185" s="14">
        <v>0</v>
      </c>
      <c r="P185" s="14">
        <v>0</v>
      </c>
      <c r="Q185" s="13">
        <v>0</v>
      </c>
      <c r="R185" s="14">
        <v>0</v>
      </c>
      <c r="S185" s="14">
        <v>0</v>
      </c>
      <c r="T185" s="14">
        <v>0</v>
      </c>
      <c r="U185" s="14">
        <v>0</v>
      </c>
      <c r="V185" s="13">
        <v>0</v>
      </c>
      <c r="W185" s="2">
        <f>(C185+H185+M185+R185)/4</f>
        <v>0</v>
      </c>
      <c r="X185" s="2">
        <f>(D185+I185+N185+S185)/4</f>
        <v>0</v>
      </c>
      <c r="Y185" s="2">
        <f t="shared" si="6"/>
        <v>0</v>
      </c>
      <c r="Z185" s="2">
        <f t="shared" si="7"/>
        <v>0</v>
      </c>
      <c r="AA185" s="2">
        <f t="shared" si="8"/>
        <v>0</v>
      </c>
      <c r="AB185" s="1"/>
    </row>
    <row r="186" spans="1:28" x14ac:dyDescent="0.3">
      <c r="A186" s="3">
        <v>7661</v>
      </c>
      <c r="B186" s="4" t="s">
        <v>136</v>
      </c>
      <c r="C186" s="14">
        <v>0</v>
      </c>
      <c r="D186" s="14">
        <v>0</v>
      </c>
      <c r="E186" s="14">
        <v>0</v>
      </c>
      <c r="F186" s="14">
        <v>0</v>
      </c>
      <c r="G186" s="13">
        <v>0</v>
      </c>
      <c r="H186" s="14">
        <v>0</v>
      </c>
      <c r="I186" s="14">
        <v>0</v>
      </c>
      <c r="J186" s="14">
        <v>0</v>
      </c>
      <c r="K186" s="14">
        <v>0</v>
      </c>
      <c r="L186" s="13">
        <v>0</v>
      </c>
      <c r="M186" s="14">
        <v>0</v>
      </c>
      <c r="N186" s="14">
        <v>1</v>
      </c>
      <c r="O186" s="14">
        <v>0</v>
      </c>
      <c r="P186" s="14">
        <v>0</v>
      </c>
      <c r="Q186" s="13">
        <v>0</v>
      </c>
      <c r="R186" s="14">
        <v>0</v>
      </c>
      <c r="S186" s="14">
        <v>0</v>
      </c>
      <c r="T186" s="14">
        <v>0</v>
      </c>
      <c r="U186" s="14">
        <v>0</v>
      </c>
      <c r="V186" s="13">
        <v>0</v>
      </c>
      <c r="W186" s="2">
        <f>(C186+H186+M186+R186)/4</f>
        <v>0</v>
      </c>
      <c r="X186" s="2">
        <f>(D186+I186+N186+S186)/4</f>
        <v>0.25</v>
      </c>
      <c r="Y186" s="2">
        <f t="shared" si="6"/>
        <v>0</v>
      </c>
      <c r="Z186" s="2">
        <f t="shared" si="7"/>
        <v>0</v>
      </c>
      <c r="AA186" s="2">
        <f t="shared" si="8"/>
        <v>0</v>
      </c>
      <c r="AB186" s="1"/>
    </row>
    <row r="187" spans="1:28" x14ac:dyDescent="0.3">
      <c r="A187" s="3">
        <v>7670</v>
      </c>
      <c r="B187" s="4" t="s">
        <v>137</v>
      </c>
      <c r="C187" s="14">
        <v>0</v>
      </c>
      <c r="D187" s="14">
        <v>0.5</v>
      </c>
      <c r="E187" s="14">
        <v>0</v>
      </c>
      <c r="F187" s="14">
        <v>0.5</v>
      </c>
      <c r="G187" s="13">
        <v>0</v>
      </c>
      <c r="H187" s="14">
        <v>0</v>
      </c>
      <c r="I187" s="14">
        <v>0.5</v>
      </c>
      <c r="J187" s="14">
        <v>0</v>
      </c>
      <c r="K187" s="14">
        <v>0.5</v>
      </c>
      <c r="L187" s="13">
        <v>0</v>
      </c>
      <c r="M187" s="14">
        <v>0</v>
      </c>
      <c r="N187" s="14">
        <v>0.5</v>
      </c>
      <c r="O187" s="14">
        <v>0</v>
      </c>
      <c r="P187" s="14">
        <v>0.5</v>
      </c>
      <c r="Q187" s="13">
        <v>0</v>
      </c>
      <c r="R187" s="14">
        <v>0</v>
      </c>
      <c r="S187" s="14">
        <v>0.5</v>
      </c>
      <c r="T187" s="14">
        <v>0</v>
      </c>
      <c r="U187" s="14">
        <v>0.5</v>
      </c>
      <c r="V187" s="13">
        <v>0</v>
      </c>
      <c r="W187" s="2">
        <f>(C187+H187+M187+R187)/4</f>
        <v>0</v>
      </c>
      <c r="X187" s="2">
        <f>(D187+I187+N187+S187)/4</f>
        <v>0.5</v>
      </c>
      <c r="Y187" s="2">
        <f t="shared" si="6"/>
        <v>0</v>
      </c>
      <c r="Z187" s="2">
        <f t="shared" si="7"/>
        <v>0.5</v>
      </c>
      <c r="AA187" s="2">
        <f t="shared" si="8"/>
        <v>0</v>
      </c>
      <c r="AB187" s="1"/>
    </row>
    <row r="188" spans="1:28" x14ac:dyDescent="0.3">
      <c r="A188" s="3">
        <v>7680</v>
      </c>
      <c r="B188" s="4" t="s">
        <v>138</v>
      </c>
      <c r="C188" s="14">
        <v>0</v>
      </c>
      <c r="D188" s="14">
        <v>0</v>
      </c>
      <c r="E188" s="14">
        <v>0</v>
      </c>
      <c r="F188" s="14">
        <v>0</v>
      </c>
      <c r="G188" s="13">
        <v>0</v>
      </c>
      <c r="H188" s="14">
        <v>0</v>
      </c>
      <c r="I188" s="14">
        <v>0</v>
      </c>
      <c r="J188" s="14">
        <v>5</v>
      </c>
      <c r="K188" s="14">
        <v>0</v>
      </c>
      <c r="L188" s="13">
        <v>0</v>
      </c>
      <c r="M188" s="14">
        <v>0</v>
      </c>
      <c r="N188" s="14">
        <v>0</v>
      </c>
      <c r="O188" s="14">
        <v>0</v>
      </c>
      <c r="P188" s="14">
        <v>0</v>
      </c>
      <c r="Q188" s="13">
        <v>0</v>
      </c>
      <c r="R188" s="14">
        <v>0</v>
      </c>
      <c r="S188" s="14">
        <v>0</v>
      </c>
      <c r="T188" s="14">
        <v>0</v>
      </c>
      <c r="U188" s="14">
        <v>0</v>
      </c>
      <c r="V188" s="13">
        <v>4</v>
      </c>
      <c r="W188" s="2">
        <f>(C188+H188+M188+R188)/4</f>
        <v>0</v>
      </c>
      <c r="X188" s="2">
        <f>(D188+I188+N188+S188)/4</f>
        <v>0</v>
      </c>
      <c r="Y188" s="2">
        <f t="shared" si="6"/>
        <v>1.25</v>
      </c>
      <c r="Z188" s="2">
        <f t="shared" si="7"/>
        <v>0</v>
      </c>
      <c r="AA188" s="2">
        <f t="shared" si="8"/>
        <v>1</v>
      </c>
      <c r="AB188" s="1"/>
    </row>
    <row r="189" spans="1:28" x14ac:dyDescent="0.3">
      <c r="A189" s="3">
        <v>4016210</v>
      </c>
      <c r="B189" s="4" t="s">
        <v>169</v>
      </c>
      <c r="C189" s="14">
        <v>0</v>
      </c>
      <c r="D189" s="14">
        <v>0</v>
      </c>
      <c r="E189" s="14">
        <v>0</v>
      </c>
      <c r="F189" s="14">
        <v>0</v>
      </c>
      <c r="G189" s="13">
        <v>0</v>
      </c>
      <c r="H189" s="14">
        <v>0</v>
      </c>
      <c r="I189" s="14">
        <v>0</v>
      </c>
      <c r="J189" s="14">
        <v>0</v>
      </c>
      <c r="K189" s="14">
        <v>0</v>
      </c>
      <c r="L189" s="13">
        <v>0</v>
      </c>
      <c r="M189" s="14">
        <v>0</v>
      </c>
      <c r="N189" s="14">
        <v>0</v>
      </c>
      <c r="O189" s="14">
        <v>0</v>
      </c>
      <c r="P189" s="14">
        <v>0</v>
      </c>
      <c r="Q189" s="13">
        <v>0</v>
      </c>
      <c r="R189" s="14">
        <v>0</v>
      </c>
      <c r="S189" s="14">
        <v>0</v>
      </c>
      <c r="T189" s="14">
        <v>0</v>
      </c>
      <c r="U189" s="14">
        <v>0</v>
      </c>
      <c r="V189" s="13">
        <v>0</v>
      </c>
      <c r="W189" s="2">
        <f>(C189+H189+M189+R189)/4</f>
        <v>0</v>
      </c>
      <c r="X189" s="2">
        <f>(D189+I189+N189+S189)/4</f>
        <v>0</v>
      </c>
      <c r="Y189" s="2">
        <f t="shared" si="6"/>
        <v>0</v>
      </c>
      <c r="Z189" s="2">
        <f t="shared" si="7"/>
        <v>0</v>
      </c>
      <c r="AA189" s="2">
        <f t="shared" si="8"/>
        <v>0</v>
      </c>
      <c r="AB189" s="1"/>
    </row>
    <row r="190" spans="1:28" x14ac:dyDescent="0.3">
      <c r="A190" s="3" t="s">
        <v>189</v>
      </c>
      <c r="B190" s="4" t="s">
        <v>186</v>
      </c>
      <c r="C190" s="14">
        <v>0</v>
      </c>
      <c r="D190" s="14">
        <v>0</v>
      </c>
      <c r="E190" s="14">
        <v>0.25</v>
      </c>
      <c r="F190" s="14">
        <v>0</v>
      </c>
      <c r="G190" s="13">
        <v>0</v>
      </c>
      <c r="H190" s="14">
        <v>0</v>
      </c>
      <c r="I190" s="14">
        <v>0</v>
      </c>
      <c r="J190" s="14">
        <v>0.25</v>
      </c>
      <c r="K190" s="14">
        <v>0</v>
      </c>
      <c r="L190" s="13">
        <v>0</v>
      </c>
      <c r="M190" s="14">
        <v>0</v>
      </c>
      <c r="N190" s="14">
        <v>0</v>
      </c>
      <c r="O190" s="14">
        <v>0.25</v>
      </c>
      <c r="P190" s="14">
        <v>0</v>
      </c>
      <c r="Q190" s="13">
        <v>0</v>
      </c>
      <c r="R190" s="14">
        <v>0</v>
      </c>
      <c r="S190" s="14">
        <v>0</v>
      </c>
      <c r="T190" s="14">
        <v>0.25</v>
      </c>
      <c r="U190" s="14">
        <v>0</v>
      </c>
      <c r="V190" s="13">
        <v>0</v>
      </c>
      <c r="W190" s="2">
        <f>(C190+H190+M190+R190)/4</f>
        <v>0</v>
      </c>
      <c r="X190" s="2">
        <f>(D190+I190+N190+S190)/4</f>
        <v>0</v>
      </c>
      <c r="Y190" s="2">
        <f t="shared" si="6"/>
        <v>0.25</v>
      </c>
      <c r="Z190" s="2">
        <f t="shared" si="7"/>
        <v>0</v>
      </c>
      <c r="AA190" s="2">
        <f t="shared" si="8"/>
        <v>0</v>
      </c>
      <c r="AB190" s="1"/>
    </row>
    <row r="191" spans="1:28" x14ac:dyDescent="0.3">
      <c r="A191" s="3" t="s">
        <v>139</v>
      </c>
      <c r="B191" s="4" t="s">
        <v>140</v>
      </c>
      <c r="C191" s="14">
        <v>0</v>
      </c>
      <c r="D191" s="14">
        <v>2</v>
      </c>
      <c r="E191" s="14">
        <v>0</v>
      </c>
      <c r="F191" s="14">
        <v>0</v>
      </c>
      <c r="G191" s="13">
        <v>0</v>
      </c>
      <c r="H191" s="14">
        <v>0</v>
      </c>
      <c r="I191" s="14">
        <v>2</v>
      </c>
      <c r="J191" s="14">
        <v>0</v>
      </c>
      <c r="K191" s="14">
        <v>0</v>
      </c>
      <c r="L191" s="13">
        <v>0</v>
      </c>
      <c r="M191" s="14">
        <v>0</v>
      </c>
      <c r="N191" s="14">
        <v>2</v>
      </c>
      <c r="O191" s="14">
        <v>0</v>
      </c>
      <c r="P191" s="14">
        <v>0</v>
      </c>
      <c r="Q191" s="13">
        <v>0</v>
      </c>
      <c r="R191" s="14">
        <v>0</v>
      </c>
      <c r="S191" s="14">
        <v>2</v>
      </c>
      <c r="T191" s="14">
        <v>0</v>
      </c>
      <c r="U191" s="14">
        <v>0</v>
      </c>
      <c r="V191" s="13">
        <v>0</v>
      </c>
      <c r="W191" s="2">
        <f>(C191+H191+M191+R191)/4</f>
        <v>0</v>
      </c>
      <c r="X191" s="2">
        <f>(D191+I191+N191+S191)/4</f>
        <v>2</v>
      </c>
      <c r="Y191" s="2">
        <f t="shared" si="6"/>
        <v>0</v>
      </c>
      <c r="Z191" s="2">
        <f t="shared" si="7"/>
        <v>0</v>
      </c>
      <c r="AA191" s="2">
        <f t="shared" si="8"/>
        <v>0</v>
      </c>
      <c r="AB191" s="1"/>
    </row>
    <row r="192" spans="1:28" x14ac:dyDescent="0.3">
      <c r="A192" s="3" t="s">
        <v>214</v>
      </c>
      <c r="B192" s="4" t="s">
        <v>215</v>
      </c>
      <c r="C192" s="14">
        <v>4.25</v>
      </c>
      <c r="D192" s="14">
        <v>0</v>
      </c>
      <c r="E192" s="14">
        <v>0</v>
      </c>
      <c r="F192" s="14">
        <v>0</v>
      </c>
      <c r="G192" s="13">
        <v>0</v>
      </c>
      <c r="H192" s="14">
        <v>4.25</v>
      </c>
      <c r="I192" s="14">
        <v>0</v>
      </c>
      <c r="J192" s="14">
        <v>0</v>
      </c>
      <c r="K192" s="14">
        <v>0</v>
      </c>
      <c r="L192" s="13">
        <v>0</v>
      </c>
      <c r="M192" s="14">
        <v>4.25</v>
      </c>
      <c r="N192" s="14">
        <v>0</v>
      </c>
      <c r="O192" s="14">
        <v>0</v>
      </c>
      <c r="P192" s="14">
        <v>0</v>
      </c>
      <c r="Q192" s="13">
        <v>0</v>
      </c>
      <c r="R192" s="14">
        <v>4.25</v>
      </c>
      <c r="S192" s="14">
        <v>0</v>
      </c>
      <c r="T192" s="14">
        <v>0</v>
      </c>
      <c r="U192" s="14">
        <v>0</v>
      </c>
      <c r="V192" s="13">
        <v>0</v>
      </c>
      <c r="W192" s="2">
        <f>(C192+H192+M192+R192)/4</f>
        <v>4.25</v>
      </c>
      <c r="X192" s="2">
        <f>(D192+I192+N192+S192)/4</f>
        <v>0</v>
      </c>
      <c r="Y192" s="2">
        <f t="shared" si="6"/>
        <v>0</v>
      </c>
      <c r="Z192" s="2">
        <f t="shared" si="7"/>
        <v>0</v>
      </c>
      <c r="AA192" s="2">
        <f t="shared" si="8"/>
        <v>0</v>
      </c>
      <c r="AB192" s="1"/>
    </row>
    <row r="193" spans="1:28" x14ac:dyDescent="0.3">
      <c r="A193" s="3" t="s">
        <v>227</v>
      </c>
      <c r="B193" s="4" t="s">
        <v>228</v>
      </c>
      <c r="C193" s="14">
        <v>0</v>
      </c>
      <c r="D193" s="14">
        <v>0</v>
      </c>
      <c r="E193" s="14">
        <v>0</v>
      </c>
      <c r="F193" s="14">
        <v>0</v>
      </c>
      <c r="G193" s="13">
        <v>0</v>
      </c>
      <c r="H193" s="14">
        <v>0</v>
      </c>
      <c r="I193" s="14">
        <v>0</v>
      </c>
      <c r="J193" s="14">
        <v>0</v>
      </c>
      <c r="K193" s="14">
        <v>0</v>
      </c>
      <c r="L193" s="13">
        <v>0</v>
      </c>
      <c r="M193" s="14">
        <v>0</v>
      </c>
      <c r="N193" s="14">
        <v>0</v>
      </c>
      <c r="O193" s="14">
        <v>0</v>
      </c>
      <c r="P193" s="14">
        <v>0</v>
      </c>
      <c r="Q193" s="13">
        <v>0</v>
      </c>
      <c r="R193" s="14">
        <v>0</v>
      </c>
      <c r="S193" s="14">
        <v>0</v>
      </c>
      <c r="T193" s="14">
        <v>0</v>
      </c>
      <c r="U193" s="14">
        <v>0</v>
      </c>
      <c r="V193" s="13">
        <v>0</v>
      </c>
      <c r="W193" s="2">
        <f>(C193+H193+M193+R193)/4</f>
        <v>0</v>
      </c>
      <c r="X193" s="2">
        <f>(D193+I193+N193+S193)/4</f>
        <v>0</v>
      </c>
      <c r="Y193" s="2">
        <f t="shared" si="6"/>
        <v>0</v>
      </c>
      <c r="Z193" s="2">
        <f t="shared" si="7"/>
        <v>0</v>
      </c>
      <c r="AA193" s="2">
        <f t="shared" si="8"/>
        <v>0</v>
      </c>
      <c r="AB193" s="1"/>
    </row>
    <row r="194" spans="1:28" x14ac:dyDescent="0.3">
      <c r="A194" s="3" t="s">
        <v>229</v>
      </c>
      <c r="B194" s="4" t="s">
        <v>174</v>
      </c>
      <c r="C194" s="14">
        <v>0</v>
      </c>
      <c r="D194" s="14">
        <v>0</v>
      </c>
      <c r="E194" s="14">
        <v>1.75</v>
      </c>
      <c r="F194" s="14">
        <v>0</v>
      </c>
      <c r="G194" s="13">
        <v>0</v>
      </c>
      <c r="H194" s="14">
        <v>0</v>
      </c>
      <c r="I194" s="14">
        <v>0</v>
      </c>
      <c r="J194" s="14">
        <v>1.75</v>
      </c>
      <c r="K194" s="14">
        <v>0</v>
      </c>
      <c r="L194" s="13">
        <v>0</v>
      </c>
      <c r="M194" s="14">
        <v>0</v>
      </c>
      <c r="N194" s="14">
        <v>0</v>
      </c>
      <c r="O194" s="14">
        <v>1.75</v>
      </c>
      <c r="P194" s="14">
        <v>0</v>
      </c>
      <c r="Q194" s="13">
        <v>0</v>
      </c>
      <c r="R194" s="14">
        <v>0</v>
      </c>
      <c r="S194" s="14">
        <v>0</v>
      </c>
      <c r="T194" s="14">
        <v>1.75</v>
      </c>
      <c r="U194" s="14">
        <v>0</v>
      </c>
      <c r="V194" s="13">
        <v>0</v>
      </c>
      <c r="W194" s="2">
        <f>(C194+H194+M194+R194)/4</f>
        <v>0</v>
      </c>
      <c r="X194" s="2">
        <f>(D194+I194+N194+S194)/4</f>
        <v>0</v>
      </c>
      <c r="Y194" s="2">
        <f t="shared" si="6"/>
        <v>1.75</v>
      </c>
      <c r="Z194" s="2">
        <f t="shared" si="7"/>
        <v>0</v>
      </c>
      <c r="AA194" s="2">
        <f t="shared" si="8"/>
        <v>0</v>
      </c>
      <c r="AB194" s="1"/>
    </row>
    <row r="195" spans="1:28" x14ac:dyDescent="0.3">
      <c r="A195" s="3" t="s">
        <v>230</v>
      </c>
      <c r="B195" s="4" t="s">
        <v>175</v>
      </c>
      <c r="C195" s="14">
        <v>0</v>
      </c>
      <c r="D195" s="14">
        <v>0</v>
      </c>
      <c r="E195" s="14">
        <v>0</v>
      </c>
      <c r="F195" s="14">
        <v>0</v>
      </c>
      <c r="G195" s="13">
        <v>9.5</v>
      </c>
      <c r="H195" s="14">
        <v>0</v>
      </c>
      <c r="I195" s="14">
        <v>0</v>
      </c>
      <c r="J195" s="14">
        <v>0</v>
      </c>
      <c r="K195" s="14">
        <v>0</v>
      </c>
      <c r="L195" s="13">
        <v>9.5</v>
      </c>
      <c r="M195" s="14">
        <v>0</v>
      </c>
      <c r="N195" s="14">
        <v>0</v>
      </c>
      <c r="O195" s="14">
        <v>0</v>
      </c>
      <c r="P195" s="14">
        <v>0</v>
      </c>
      <c r="Q195" s="13">
        <v>9.5</v>
      </c>
      <c r="R195" s="14">
        <v>0</v>
      </c>
      <c r="S195" s="14">
        <v>0</v>
      </c>
      <c r="T195" s="14">
        <v>0</v>
      </c>
      <c r="U195" s="14">
        <v>0</v>
      </c>
      <c r="V195" s="13">
        <v>9.5</v>
      </c>
      <c r="W195" s="2">
        <f>(C195+H195+M195+R195)/4</f>
        <v>0</v>
      </c>
      <c r="X195" s="2">
        <f>(D195+I195+N195+S195)/4</f>
        <v>0</v>
      </c>
      <c r="Y195" s="2">
        <f t="shared" ref="Y195:Y230" si="9">(E195+J195+O195+T195)/4</f>
        <v>0</v>
      </c>
      <c r="Z195" s="2">
        <f t="shared" ref="Z195:Z230" si="10">(F195+K195+P195+U195)/4</f>
        <v>0</v>
      </c>
      <c r="AA195" s="2">
        <f t="shared" ref="AA195:AA230" si="11">(G195+L195+Q195+V195)/4</f>
        <v>9.5</v>
      </c>
      <c r="AB195" s="1"/>
    </row>
    <row r="196" spans="1:28" x14ac:dyDescent="0.3">
      <c r="A196" s="3" t="s">
        <v>231</v>
      </c>
      <c r="B196" s="4" t="s">
        <v>232</v>
      </c>
      <c r="C196" s="14">
        <v>0.25</v>
      </c>
      <c r="D196" s="14">
        <v>0</v>
      </c>
      <c r="E196" s="14">
        <v>0</v>
      </c>
      <c r="F196" s="14">
        <v>0</v>
      </c>
      <c r="G196" s="13">
        <v>0</v>
      </c>
      <c r="H196" s="14">
        <v>0.25</v>
      </c>
      <c r="I196" s="14">
        <v>0</v>
      </c>
      <c r="J196" s="14">
        <v>0</v>
      </c>
      <c r="K196" s="14">
        <v>0</v>
      </c>
      <c r="L196" s="13">
        <v>0</v>
      </c>
      <c r="M196" s="14">
        <v>0.25</v>
      </c>
      <c r="N196" s="14">
        <v>0</v>
      </c>
      <c r="O196" s="14">
        <v>0</v>
      </c>
      <c r="P196" s="14">
        <v>0</v>
      </c>
      <c r="Q196" s="13">
        <v>0</v>
      </c>
      <c r="R196" s="14">
        <v>0.25</v>
      </c>
      <c r="S196" s="14">
        <v>0</v>
      </c>
      <c r="T196" s="14">
        <v>0</v>
      </c>
      <c r="U196" s="14">
        <v>0</v>
      </c>
      <c r="V196" s="13">
        <v>0</v>
      </c>
      <c r="W196" s="2">
        <f>(C196+H196+M196+R196)/4</f>
        <v>0.25</v>
      </c>
      <c r="X196" s="2">
        <f>(D196+I196+N196+S196)/4</f>
        <v>0</v>
      </c>
      <c r="Y196" s="2">
        <f t="shared" si="9"/>
        <v>0</v>
      </c>
      <c r="Z196" s="2">
        <f t="shared" si="10"/>
        <v>0</v>
      </c>
      <c r="AA196" s="2">
        <f t="shared" si="11"/>
        <v>0</v>
      </c>
      <c r="AB196" s="1"/>
    </row>
    <row r="197" spans="1:28" x14ac:dyDescent="0.3">
      <c r="A197" s="3" t="s">
        <v>233</v>
      </c>
      <c r="B197" s="4" t="s">
        <v>234</v>
      </c>
      <c r="C197" s="14">
        <v>0.25</v>
      </c>
      <c r="D197" s="14">
        <v>0</v>
      </c>
      <c r="E197" s="14">
        <v>0</v>
      </c>
      <c r="F197" s="14">
        <v>0</v>
      </c>
      <c r="G197" s="13">
        <v>0</v>
      </c>
      <c r="H197" s="14">
        <v>0.25</v>
      </c>
      <c r="I197" s="14">
        <v>0</v>
      </c>
      <c r="J197" s="14">
        <v>0</v>
      </c>
      <c r="K197" s="14">
        <v>0</v>
      </c>
      <c r="L197" s="13">
        <v>0</v>
      </c>
      <c r="M197" s="14">
        <v>0.25</v>
      </c>
      <c r="N197" s="14">
        <v>0</v>
      </c>
      <c r="O197" s="14">
        <v>0</v>
      </c>
      <c r="P197" s="14">
        <v>0</v>
      </c>
      <c r="Q197" s="13">
        <v>0</v>
      </c>
      <c r="R197" s="14">
        <v>0.25</v>
      </c>
      <c r="S197" s="14">
        <v>0</v>
      </c>
      <c r="T197" s="14">
        <v>0</v>
      </c>
      <c r="U197" s="14">
        <v>0</v>
      </c>
      <c r="V197" s="13">
        <v>0</v>
      </c>
      <c r="W197" s="2">
        <f>(C197+H197+M197+R197)/4</f>
        <v>0.25</v>
      </c>
      <c r="X197" s="2">
        <f>(D197+I197+N197+S197)/4</f>
        <v>0</v>
      </c>
      <c r="Y197" s="2">
        <f t="shared" si="9"/>
        <v>0</v>
      </c>
      <c r="Z197" s="2">
        <f t="shared" si="10"/>
        <v>0</v>
      </c>
      <c r="AA197" s="2">
        <f t="shared" si="11"/>
        <v>0</v>
      </c>
      <c r="AB197" s="1"/>
    </row>
    <row r="198" spans="1:28" x14ac:dyDescent="0.3">
      <c r="A198" s="3" t="s">
        <v>235</v>
      </c>
      <c r="B198" s="4" t="s">
        <v>170</v>
      </c>
      <c r="C198" s="14">
        <v>0</v>
      </c>
      <c r="D198" s="14">
        <v>0</v>
      </c>
      <c r="E198" s="14">
        <v>5.25</v>
      </c>
      <c r="F198" s="14">
        <v>0</v>
      </c>
      <c r="G198" s="13">
        <v>0</v>
      </c>
      <c r="H198" s="14">
        <v>0</v>
      </c>
      <c r="I198" s="14">
        <v>0</v>
      </c>
      <c r="J198" s="14">
        <v>5.25</v>
      </c>
      <c r="K198" s="14">
        <v>0</v>
      </c>
      <c r="L198" s="13">
        <v>0</v>
      </c>
      <c r="M198" s="14">
        <v>0</v>
      </c>
      <c r="N198" s="14">
        <v>0</v>
      </c>
      <c r="O198" s="14">
        <v>5.25</v>
      </c>
      <c r="P198" s="14">
        <v>0</v>
      </c>
      <c r="Q198" s="13">
        <v>0</v>
      </c>
      <c r="R198" s="14">
        <v>0</v>
      </c>
      <c r="S198" s="14">
        <v>0</v>
      </c>
      <c r="T198" s="14">
        <v>5.25</v>
      </c>
      <c r="U198" s="14">
        <v>0</v>
      </c>
      <c r="V198" s="13">
        <v>0</v>
      </c>
      <c r="W198" s="2">
        <f>(C198+H198+M198+R198)/4</f>
        <v>0</v>
      </c>
      <c r="X198" s="2">
        <f>(D198+I198+N198+S198)/4</f>
        <v>0</v>
      </c>
      <c r="Y198" s="2">
        <f t="shared" si="9"/>
        <v>5.25</v>
      </c>
      <c r="Z198" s="2">
        <f t="shared" si="10"/>
        <v>0</v>
      </c>
      <c r="AA198" s="2">
        <f t="shared" si="11"/>
        <v>0</v>
      </c>
      <c r="AB198" s="1"/>
    </row>
    <row r="199" spans="1:28" x14ac:dyDescent="0.3">
      <c r="A199" s="3" t="s">
        <v>236</v>
      </c>
      <c r="B199" s="4" t="s">
        <v>171</v>
      </c>
      <c r="C199" s="14">
        <v>1.75</v>
      </c>
      <c r="D199" s="14">
        <v>0</v>
      </c>
      <c r="E199" s="14">
        <v>4.75</v>
      </c>
      <c r="F199" s="14">
        <v>0</v>
      </c>
      <c r="G199" s="13">
        <v>0</v>
      </c>
      <c r="H199" s="14">
        <v>1.75</v>
      </c>
      <c r="I199" s="14">
        <v>0</v>
      </c>
      <c r="J199" s="14">
        <v>12.5</v>
      </c>
      <c r="K199" s="14">
        <v>10</v>
      </c>
      <c r="L199" s="13">
        <v>0</v>
      </c>
      <c r="M199" s="14">
        <v>1.75</v>
      </c>
      <c r="N199" s="14">
        <v>0</v>
      </c>
      <c r="O199" s="14">
        <v>4.75</v>
      </c>
      <c r="P199" s="14">
        <v>0</v>
      </c>
      <c r="Q199" s="13">
        <v>0</v>
      </c>
      <c r="R199" s="14">
        <v>1.75</v>
      </c>
      <c r="S199" s="14">
        <v>0</v>
      </c>
      <c r="T199" s="14">
        <v>12.5</v>
      </c>
      <c r="U199" s="14">
        <v>10</v>
      </c>
      <c r="V199" s="13">
        <v>0</v>
      </c>
      <c r="W199" s="2">
        <f>(C199+H199+M199+R199)/4</f>
        <v>1.75</v>
      </c>
      <c r="X199" s="2">
        <f>(D199+I199+N199+S199)/4</f>
        <v>0</v>
      </c>
      <c r="Y199" s="2">
        <f t="shared" si="9"/>
        <v>8.625</v>
      </c>
      <c r="Z199" s="2">
        <f t="shared" si="10"/>
        <v>5</v>
      </c>
      <c r="AA199" s="2">
        <f t="shared" si="11"/>
        <v>0</v>
      </c>
      <c r="AB199" s="1"/>
    </row>
    <row r="200" spans="1:28" x14ac:dyDescent="0.3">
      <c r="A200" s="3" t="s">
        <v>237</v>
      </c>
      <c r="B200" s="4" t="s">
        <v>172</v>
      </c>
      <c r="C200" s="14">
        <v>21.75</v>
      </c>
      <c r="D200" s="14">
        <v>0</v>
      </c>
      <c r="E200" s="14">
        <v>0</v>
      </c>
      <c r="F200" s="14">
        <v>0</v>
      </c>
      <c r="G200" s="13">
        <v>0</v>
      </c>
      <c r="H200" s="14">
        <v>21.75</v>
      </c>
      <c r="I200" s="14">
        <v>0</v>
      </c>
      <c r="J200" s="14">
        <v>0</v>
      </c>
      <c r="K200" s="14">
        <v>0</v>
      </c>
      <c r="L200" s="13">
        <v>0</v>
      </c>
      <c r="M200" s="14">
        <v>21.75</v>
      </c>
      <c r="N200" s="14">
        <v>0</v>
      </c>
      <c r="O200" s="14">
        <v>0</v>
      </c>
      <c r="P200" s="14">
        <v>0</v>
      </c>
      <c r="Q200" s="13">
        <v>0</v>
      </c>
      <c r="R200" s="14">
        <v>21.75</v>
      </c>
      <c r="S200" s="14">
        <v>0</v>
      </c>
      <c r="T200" s="14">
        <v>0</v>
      </c>
      <c r="U200" s="14">
        <v>0</v>
      </c>
      <c r="V200" s="13">
        <v>0</v>
      </c>
      <c r="W200" s="2">
        <f>(C200+H200+M200+R200)/4</f>
        <v>21.75</v>
      </c>
      <c r="X200" s="2">
        <f>(D200+I200+N200+S200)/4</f>
        <v>0</v>
      </c>
      <c r="Y200" s="2">
        <f t="shared" si="9"/>
        <v>0</v>
      </c>
      <c r="Z200" s="2">
        <f t="shared" si="10"/>
        <v>0</v>
      </c>
      <c r="AA200" s="2">
        <f t="shared" si="11"/>
        <v>0</v>
      </c>
      <c r="AB200" s="1"/>
    </row>
    <row r="201" spans="1:28" x14ac:dyDescent="0.3">
      <c r="A201" s="3" t="s">
        <v>187</v>
      </c>
      <c r="B201" s="4" t="s">
        <v>188</v>
      </c>
      <c r="C201" s="14">
        <v>0</v>
      </c>
      <c r="D201" s="14">
        <v>0</v>
      </c>
      <c r="E201" s="14">
        <v>0</v>
      </c>
      <c r="F201" s="14">
        <v>0</v>
      </c>
      <c r="G201" s="13">
        <v>0</v>
      </c>
      <c r="H201" s="14">
        <v>0</v>
      </c>
      <c r="I201" s="14">
        <v>0</v>
      </c>
      <c r="J201" s="14">
        <v>0</v>
      </c>
      <c r="K201" s="14">
        <v>0</v>
      </c>
      <c r="L201" s="13">
        <v>0</v>
      </c>
      <c r="M201" s="14">
        <v>0</v>
      </c>
      <c r="N201" s="14">
        <v>0</v>
      </c>
      <c r="O201" s="14">
        <v>0</v>
      </c>
      <c r="P201" s="14">
        <v>0</v>
      </c>
      <c r="Q201" s="13">
        <v>0</v>
      </c>
      <c r="R201" s="14">
        <v>0</v>
      </c>
      <c r="S201" s="14">
        <v>0</v>
      </c>
      <c r="T201" s="14">
        <v>0</v>
      </c>
      <c r="U201" s="14">
        <v>0</v>
      </c>
      <c r="V201" s="13">
        <v>0</v>
      </c>
      <c r="W201" s="2">
        <f>(C201+H201+M201+R201)/4</f>
        <v>0</v>
      </c>
      <c r="X201" s="2">
        <f>(D201+I201+N201+S201)/4</f>
        <v>0</v>
      </c>
      <c r="Y201" s="2">
        <f t="shared" si="9"/>
        <v>0</v>
      </c>
      <c r="Z201" s="2">
        <f t="shared" si="10"/>
        <v>0</v>
      </c>
      <c r="AA201" s="2">
        <f t="shared" si="11"/>
        <v>0</v>
      </c>
      <c r="AB201" s="1"/>
    </row>
    <row r="202" spans="1:28" x14ac:dyDescent="0.3">
      <c r="A202" s="3" t="s">
        <v>238</v>
      </c>
      <c r="B202" s="4" t="s">
        <v>239</v>
      </c>
      <c r="C202" s="14">
        <v>0</v>
      </c>
      <c r="D202" s="14">
        <v>0.75</v>
      </c>
      <c r="E202" s="14">
        <v>0</v>
      </c>
      <c r="F202" s="14">
        <v>0</v>
      </c>
      <c r="G202" s="13">
        <v>0</v>
      </c>
      <c r="H202" s="14">
        <v>0</v>
      </c>
      <c r="I202" s="14">
        <v>0.75</v>
      </c>
      <c r="J202" s="14">
        <v>0</v>
      </c>
      <c r="K202" s="14">
        <v>0</v>
      </c>
      <c r="L202" s="13">
        <v>0</v>
      </c>
      <c r="M202" s="14">
        <v>0</v>
      </c>
      <c r="N202" s="14">
        <v>0.75</v>
      </c>
      <c r="O202" s="14">
        <v>0</v>
      </c>
      <c r="P202" s="14">
        <v>0</v>
      </c>
      <c r="Q202" s="13">
        <v>0</v>
      </c>
      <c r="R202" s="14">
        <v>0</v>
      </c>
      <c r="S202" s="14">
        <v>0.75</v>
      </c>
      <c r="T202" s="14">
        <v>0</v>
      </c>
      <c r="U202" s="14">
        <v>0</v>
      </c>
      <c r="V202" s="13">
        <v>0</v>
      </c>
      <c r="W202" s="2">
        <f>(C202+H202+M202+R202)/4</f>
        <v>0</v>
      </c>
      <c r="X202" s="2">
        <f>(D202+I202+N202+S202)/4</f>
        <v>0.75</v>
      </c>
      <c r="Y202" s="2">
        <f t="shared" si="9"/>
        <v>0</v>
      </c>
      <c r="Z202" s="2">
        <f t="shared" si="10"/>
        <v>0</v>
      </c>
      <c r="AA202" s="2">
        <f t="shared" si="11"/>
        <v>0</v>
      </c>
      <c r="AB202" s="1"/>
    </row>
    <row r="203" spans="1:28" x14ac:dyDescent="0.3">
      <c r="A203" s="3" t="s">
        <v>240</v>
      </c>
      <c r="B203" s="4" t="s">
        <v>241</v>
      </c>
      <c r="C203" s="14">
        <v>0</v>
      </c>
      <c r="D203" s="14">
        <v>0.25</v>
      </c>
      <c r="E203" s="14">
        <v>0</v>
      </c>
      <c r="F203" s="14">
        <v>0</v>
      </c>
      <c r="G203" s="13">
        <v>0</v>
      </c>
      <c r="H203" s="14">
        <v>0</v>
      </c>
      <c r="I203" s="14">
        <v>0.25</v>
      </c>
      <c r="J203" s="14">
        <v>0</v>
      </c>
      <c r="K203" s="14">
        <v>0</v>
      </c>
      <c r="L203" s="13">
        <v>0</v>
      </c>
      <c r="M203" s="14">
        <v>0</v>
      </c>
      <c r="N203" s="14">
        <v>0.25</v>
      </c>
      <c r="O203" s="14">
        <v>0</v>
      </c>
      <c r="P203" s="14">
        <v>0</v>
      </c>
      <c r="Q203" s="13">
        <v>0</v>
      </c>
      <c r="R203" s="14">
        <v>0</v>
      </c>
      <c r="S203" s="14">
        <v>0.25</v>
      </c>
      <c r="T203" s="14">
        <v>0</v>
      </c>
      <c r="U203" s="14">
        <v>0</v>
      </c>
      <c r="V203" s="13">
        <v>0</v>
      </c>
      <c r="W203" s="2">
        <f>(C203+H203+M203+R203)/4</f>
        <v>0</v>
      </c>
      <c r="X203" s="2">
        <f>(D203+I203+N203+S203)/4</f>
        <v>0.25</v>
      </c>
      <c r="Y203" s="2">
        <f t="shared" si="9"/>
        <v>0</v>
      </c>
      <c r="Z203" s="2">
        <f t="shared" si="10"/>
        <v>0</v>
      </c>
      <c r="AA203" s="2">
        <f t="shared" si="11"/>
        <v>0</v>
      </c>
      <c r="AB203" s="1"/>
    </row>
    <row r="204" spans="1:28" x14ac:dyDescent="0.3">
      <c r="A204" s="3" t="s">
        <v>242</v>
      </c>
      <c r="B204" s="4" t="s">
        <v>241</v>
      </c>
      <c r="C204" s="14">
        <v>0</v>
      </c>
      <c r="D204" s="14">
        <v>0</v>
      </c>
      <c r="E204" s="14">
        <v>0.5</v>
      </c>
      <c r="F204" s="14">
        <v>0</v>
      </c>
      <c r="G204" s="13">
        <v>0</v>
      </c>
      <c r="H204" s="14">
        <v>0</v>
      </c>
      <c r="I204" s="14">
        <v>0</v>
      </c>
      <c r="J204" s="14">
        <v>0.5</v>
      </c>
      <c r="K204" s="14">
        <v>0</v>
      </c>
      <c r="L204" s="13">
        <v>0</v>
      </c>
      <c r="M204" s="14">
        <v>0</v>
      </c>
      <c r="N204" s="14">
        <v>0</v>
      </c>
      <c r="O204" s="14">
        <v>0.5</v>
      </c>
      <c r="P204" s="14">
        <v>0</v>
      </c>
      <c r="Q204" s="13">
        <v>0</v>
      </c>
      <c r="R204" s="14">
        <v>0</v>
      </c>
      <c r="S204" s="14">
        <v>0</v>
      </c>
      <c r="T204" s="14">
        <v>0.5</v>
      </c>
      <c r="U204" s="14">
        <v>0</v>
      </c>
      <c r="V204" s="13">
        <v>0</v>
      </c>
      <c r="W204" s="2">
        <f>(C204+H204+M204+R204)/4</f>
        <v>0</v>
      </c>
      <c r="X204" s="2">
        <f>(D204+I204+N204+S204)/4</f>
        <v>0</v>
      </c>
      <c r="Y204" s="2">
        <f t="shared" si="9"/>
        <v>0.5</v>
      </c>
      <c r="Z204" s="2">
        <f t="shared" si="10"/>
        <v>0</v>
      </c>
      <c r="AA204" s="2">
        <f t="shared" si="11"/>
        <v>0</v>
      </c>
      <c r="AB204" s="1"/>
    </row>
    <row r="205" spans="1:28" x14ac:dyDescent="0.3">
      <c r="A205" s="3" t="s">
        <v>243</v>
      </c>
      <c r="B205" s="4" t="s">
        <v>176</v>
      </c>
      <c r="C205" s="14">
        <v>0</v>
      </c>
      <c r="D205" s="14">
        <v>0</v>
      </c>
      <c r="E205" s="14">
        <v>2.25</v>
      </c>
      <c r="F205" s="14">
        <v>4.25</v>
      </c>
      <c r="G205" s="13">
        <v>0</v>
      </c>
      <c r="H205" s="14">
        <v>0</v>
      </c>
      <c r="I205" s="14">
        <v>0</v>
      </c>
      <c r="J205" s="14">
        <v>2.25</v>
      </c>
      <c r="K205" s="14">
        <v>4.25</v>
      </c>
      <c r="L205" s="13">
        <v>0</v>
      </c>
      <c r="M205" s="14">
        <v>0</v>
      </c>
      <c r="N205" s="14">
        <v>0</v>
      </c>
      <c r="O205" s="14">
        <v>2.25</v>
      </c>
      <c r="P205" s="14">
        <v>4.25</v>
      </c>
      <c r="Q205" s="13">
        <v>0</v>
      </c>
      <c r="R205" s="14">
        <v>0</v>
      </c>
      <c r="S205" s="14">
        <v>0</v>
      </c>
      <c r="T205" s="14">
        <v>2.25</v>
      </c>
      <c r="U205" s="14">
        <v>4.25</v>
      </c>
      <c r="V205" s="13">
        <v>0</v>
      </c>
      <c r="W205" s="2">
        <f>(C205+H205+M205+R205)/4</f>
        <v>0</v>
      </c>
      <c r="X205" s="2">
        <f>(D205+I205+N205+S205)/4</f>
        <v>0</v>
      </c>
      <c r="Y205" s="2">
        <f t="shared" si="9"/>
        <v>2.25</v>
      </c>
      <c r="Z205" s="2">
        <f t="shared" si="10"/>
        <v>4.25</v>
      </c>
      <c r="AA205" s="2">
        <f t="shared" si="11"/>
        <v>0</v>
      </c>
      <c r="AB205" s="1"/>
    </row>
    <row r="206" spans="1:28" x14ac:dyDescent="0.3">
      <c r="A206" s="3" t="s">
        <v>244</v>
      </c>
      <c r="B206" s="4" t="s">
        <v>177</v>
      </c>
      <c r="C206" s="14">
        <v>16</v>
      </c>
      <c r="D206" s="14">
        <v>0</v>
      </c>
      <c r="E206" s="14">
        <v>0.25</v>
      </c>
      <c r="F206" s="14">
        <v>0</v>
      </c>
      <c r="G206" s="13">
        <v>0</v>
      </c>
      <c r="H206" s="14">
        <v>16</v>
      </c>
      <c r="I206" s="14">
        <v>0</v>
      </c>
      <c r="J206" s="14">
        <v>0.25</v>
      </c>
      <c r="K206" s="14">
        <v>0</v>
      </c>
      <c r="L206" s="13">
        <v>0</v>
      </c>
      <c r="M206" s="14">
        <v>16</v>
      </c>
      <c r="N206" s="14">
        <v>0</v>
      </c>
      <c r="O206" s="14">
        <v>0.25</v>
      </c>
      <c r="P206" s="14">
        <v>0</v>
      </c>
      <c r="Q206" s="13">
        <v>0</v>
      </c>
      <c r="R206" s="14">
        <v>16</v>
      </c>
      <c r="S206" s="14">
        <v>0</v>
      </c>
      <c r="T206" s="14">
        <v>0.25</v>
      </c>
      <c r="U206" s="14">
        <v>0</v>
      </c>
      <c r="V206" s="13">
        <v>0</v>
      </c>
      <c r="W206" s="2">
        <f>(C206+H206+M206+R206)/4</f>
        <v>16</v>
      </c>
      <c r="X206" s="2">
        <f>(D206+I206+N206+S206)/4</f>
        <v>0</v>
      </c>
      <c r="Y206" s="2">
        <f t="shared" si="9"/>
        <v>0.25</v>
      </c>
      <c r="Z206" s="2">
        <f t="shared" si="10"/>
        <v>0</v>
      </c>
      <c r="AA206" s="2">
        <f t="shared" si="11"/>
        <v>0</v>
      </c>
      <c r="AB206" s="1"/>
    </row>
    <row r="207" spans="1:28" x14ac:dyDescent="0.3">
      <c r="A207" s="3" t="s">
        <v>245</v>
      </c>
      <c r="B207" s="4" t="s">
        <v>178</v>
      </c>
      <c r="C207" s="14">
        <v>3.25</v>
      </c>
      <c r="D207" s="14">
        <v>15.75</v>
      </c>
      <c r="E207" s="14">
        <v>0</v>
      </c>
      <c r="F207" s="14">
        <v>1.75</v>
      </c>
      <c r="G207" s="13">
        <v>0</v>
      </c>
      <c r="H207" s="14">
        <v>3.25</v>
      </c>
      <c r="I207" s="14">
        <v>15.75</v>
      </c>
      <c r="J207" s="14">
        <v>0</v>
      </c>
      <c r="K207" s="14">
        <v>1.75</v>
      </c>
      <c r="L207" s="13">
        <v>0</v>
      </c>
      <c r="M207" s="14">
        <v>3.25</v>
      </c>
      <c r="N207" s="14">
        <v>15.75</v>
      </c>
      <c r="O207" s="14">
        <v>0</v>
      </c>
      <c r="P207" s="14">
        <v>1.75</v>
      </c>
      <c r="Q207" s="13">
        <v>0</v>
      </c>
      <c r="R207" s="14">
        <v>3.25</v>
      </c>
      <c r="S207" s="14">
        <v>15.75</v>
      </c>
      <c r="T207" s="14">
        <v>0</v>
      </c>
      <c r="U207" s="14">
        <v>1.75</v>
      </c>
      <c r="V207" s="13">
        <v>0</v>
      </c>
      <c r="W207" s="2">
        <f>(C207+H207+M207+R207)/4</f>
        <v>3.25</v>
      </c>
      <c r="X207" s="2">
        <f>(D207+I207+N207+S207)/4</f>
        <v>15.75</v>
      </c>
      <c r="Y207" s="2">
        <f t="shared" si="9"/>
        <v>0</v>
      </c>
      <c r="Z207" s="2">
        <f t="shared" si="10"/>
        <v>1.75</v>
      </c>
      <c r="AA207" s="2">
        <f t="shared" si="11"/>
        <v>0</v>
      </c>
      <c r="AB207" s="1"/>
    </row>
    <row r="208" spans="1:28" x14ac:dyDescent="0.3">
      <c r="A208" s="3" t="s">
        <v>246</v>
      </c>
      <c r="B208" s="4" t="s">
        <v>178</v>
      </c>
      <c r="C208" s="14">
        <v>0</v>
      </c>
      <c r="D208" s="14">
        <v>0</v>
      </c>
      <c r="E208" s="14">
        <v>0</v>
      </c>
      <c r="F208" s="14">
        <v>3.5</v>
      </c>
      <c r="G208" s="13">
        <v>3.5</v>
      </c>
      <c r="H208" s="14">
        <v>0</v>
      </c>
      <c r="I208" s="14">
        <v>0</v>
      </c>
      <c r="J208" s="14">
        <v>0</v>
      </c>
      <c r="K208" s="14">
        <v>3.5</v>
      </c>
      <c r="L208" s="13">
        <v>3.5</v>
      </c>
      <c r="M208" s="14">
        <v>0</v>
      </c>
      <c r="N208" s="14">
        <v>0</v>
      </c>
      <c r="O208" s="14">
        <v>0</v>
      </c>
      <c r="P208" s="14">
        <v>3.5</v>
      </c>
      <c r="Q208" s="13">
        <v>3.5</v>
      </c>
      <c r="R208" s="14">
        <v>0</v>
      </c>
      <c r="S208" s="14">
        <v>0</v>
      </c>
      <c r="T208" s="14">
        <v>0</v>
      </c>
      <c r="U208" s="14">
        <v>3.5</v>
      </c>
      <c r="V208" s="13">
        <v>3.5</v>
      </c>
      <c r="W208" s="2">
        <f>(C208+H208+M208+R208)/4</f>
        <v>0</v>
      </c>
      <c r="X208" s="2">
        <f>(D208+I208+N208+S208)/4</f>
        <v>0</v>
      </c>
      <c r="Y208" s="2">
        <f t="shared" si="9"/>
        <v>0</v>
      </c>
      <c r="Z208" s="2">
        <f t="shared" si="10"/>
        <v>3.5</v>
      </c>
      <c r="AA208" s="2">
        <f t="shared" si="11"/>
        <v>3.5</v>
      </c>
      <c r="AB208" s="1"/>
    </row>
    <row r="209" spans="1:28" x14ac:dyDescent="0.3">
      <c r="A209" s="3" t="s">
        <v>247</v>
      </c>
      <c r="B209" s="4" t="s">
        <v>248</v>
      </c>
      <c r="C209" s="14">
        <v>0</v>
      </c>
      <c r="D209" s="14">
        <v>0</v>
      </c>
      <c r="E209" s="14">
        <v>0.25</v>
      </c>
      <c r="F209" s="14">
        <v>0</v>
      </c>
      <c r="G209" s="13">
        <v>0</v>
      </c>
      <c r="H209" s="14">
        <v>0</v>
      </c>
      <c r="I209" s="14">
        <v>0</v>
      </c>
      <c r="J209" s="14">
        <v>0.25</v>
      </c>
      <c r="K209" s="14">
        <v>0</v>
      </c>
      <c r="L209" s="13">
        <v>0</v>
      </c>
      <c r="M209" s="14">
        <v>0</v>
      </c>
      <c r="N209" s="14">
        <v>0</v>
      </c>
      <c r="O209" s="14">
        <v>0.25</v>
      </c>
      <c r="P209" s="14">
        <v>0</v>
      </c>
      <c r="Q209" s="13">
        <v>0</v>
      </c>
      <c r="R209" s="14">
        <v>0</v>
      </c>
      <c r="S209" s="14">
        <v>0</v>
      </c>
      <c r="T209" s="14">
        <v>0.25</v>
      </c>
      <c r="U209" s="14">
        <v>0</v>
      </c>
      <c r="V209" s="13">
        <v>0</v>
      </c>
      <c r="W209" s="2">
        <f>(C209+H209+M209+R209)/4</f>
        <v>0</v>
      </c>
      <c r="X209" s="2">
        <f>(D209+I209+N209+S209)/4</f>
        <v>0</v>
      </c>
      <c r="Y209" s="2">
        <f t="shared" si="9"/>
        <v>0.25</v>
      </c>
      <c r="Z209" s="2">
        <f t="shared" si="10"/>
        <v>0</v>
      </c>
      <c r="AA209" s="2">
        <f t="shared" si="11"/>
        <v>0</v>
      </c>
      <c r="AB209" s="1"/>
    </row>
    <row r="210" spans="1:28" x14ac:dyDescent="0.3">
      <c r="A210" s="3" t="s">
        <v>249</v>
      </c>
      <c r="B210" s="4" t="s">
        <v>179</v>
      </c>
      <c r="C210" s="14">
        <v>0</v>
      </c>
      <c r="D210" s="14">
        <v>52.75</v>
      </c>
      <c r="E210" s="14">
        <v>0</v>
      </c>
      <c r="F210" s="14">
        <v>0</v>
      </c>
      <c r="G210" s="13">
        <v>0</v>
      </c>
      <c r="H210" s="14">
        <v>0</v>
      </c>
      <c r="I210" s="14">
        <v>52.75</v>
      </c>
      <c r="J210" s="14">
        <v>0</v>
      </c>
      <c r="K210" s="14">
        <v>0</v>
      </c>
      <c r="L210" s="13">
        <v>0</v>
      </c>
      <c r="M210" s="14">
        <v>0</v>
      </c>
      <c r="N210" s="14">
        <v>52.75</v>
      </c>
      <c r="O210" s="14">
        <v>0</v>
      </c>
      <c r="P210" s="14">
        <v>0</v>
      </c>
      <c r="Q210" s="13">
        <v>0</v>
      </c>
      <c r="R210" s="14">
        <v>0</v>
      </c>
      <c r="S210" s="14">
        <v>52.75</v>
      </c>
      <c r="T210" s="14">
        <v>0</v>
      </c>
      <c r="U210" s="14">
        <v>0</v>
      </c>
      <c r="V210" s="13">
        <v>0</v>
      </c>
      <c r="W210" s="2">
        <f>(C210+H210+M210+R210)/4</f>
        <v>0</v>
      </c>
      <c r="X210" s="2">
        <f>(D210+I210+N210+S210)/4</f>
        <v>52.75</v>
      </c>
      <c r="Y210" s="2">
        <f t="shared" si="9"/>
        <v>0</v>
      </c>
      <c r="Z210" s="2">
        <f t="shared" si="10"/>
        <v>0</v>
      </c>
      <c r="AA210" s="2">
        <f t="shared" si="11"/>
        <v>0</v>
      </c>
      <c r="AB210" s="1"/>
    </row>
    <row r="211" spans="1:28" x14ac:dyDescent="0.3">
      <c r="A211" s="3" t="s">
        <v>250</v>
      </c>
      <c r="B211" s="4" t="s">
        <v>179</v>
      </c>
      <c r="C211" s="14">
        <v>0</v>
      </c>
      <c r="D211" s="14">
        <v>1.5</v>
      </c>
      <c r="E211" s="14">
        <v>0</v>
      </c>
      <c r="F211" s="14">
        <v>0</v>
      </c>
      <c r="G211" s="13">
        <v>0</v>
      </c>
      <c r="H211" s="14">
        <v>0</v>
      </c>
      <c r="I211" s="14">
        <v>1.5</v>
      </c>
      <c r="J211" s="14">
        <v>0</v>
      </c>
      <c r="K211" s="14">
        <v>0</v>
      </c>
      <c r="L211" s="13">
        <v>0</v>
      </c>
      <c r="M211" s="14">
        <v>0</v>
      </c>
      <c r="N211" s="14">
        <v>1.5</v>
      </c>
      <c r="O211" s="14">
        <v>0</v>
      </c>
      <c r="P211" s="14">
        <v>0</v>
      </c>
      <c r="Q211" s="13">
        <v>0</v>
      </c>
      <c r="R211" s="14">
        <v>0</v>
      </c>
      <c r="S211" s="14">
        <v>1.5</v>
      </c>
      <c r="T211" s="14">
        <v>0</v>
      </c>
      <c r="U211" s="14">
        <v>0</v>
      </c>
      <c r="V211" s="13">
        <v>0</v>
      </c>
      <c r="W211" s="2">
        <f>(C211+H211+M211+R211)/4</f>
        <v>0</v>
      </c>
      <c r="X211" s="2">
        <f>(D211+I211+N211+S211)/4</f>
        <v>1.5</v>
      </c>
      <c r="Y211" s="2">
        <f t="shared" si="9"/>
        <v>0</v>
      </c>
      <c r="Z211" s="2">
        <f t="shared" si="10"/>
        <v>0</v>
      </c>
      <c r="AA211" s="2">
        <f t="shared" si="11"/>
        <v>0</v>
      </c>
      <c r="AB211" s="1"/>
    </row>
    <row r="212" spans="1:28" x14ac:dyDescent="0.3">
      <c r="A212" s="3" t="s">
        <v>251</v>
      </c>
      <c r="B212" s="4" t="s">
        <v>179</v>
      </c>
      <c r="C212" s="14">
        <v>0</v>
      </c>
      <c r="D212" s="14">
        <v>11.25</v>
      </c>
      <c r="E212" s="14">
        <v>8.5</v>
      </c>
      <c r="F212" s="14">
        <v>0</v>
      </c>
      <c r="G212" s="13">
        <v>8.75</v>
      </c>
      <c r="H212" s="14">
        <v>0</v>
      </c>
      <c r="I212" s="14">
        <v>11.25</v>
      </c>
      <c r="J212" s="14">
        <v>8.5</v>
      </c>
      <c r="K212" s="14">
        <v>0</v>
      </c>
      <c r="L212" s="13">
        <v>8.75</v>
      </c>
      <c r="M212" s="14">
        <v>0</v>
      </c>
      <c r="N212" s="14">
        <v>11.25</v>
      </c>
      <c r="O212" s="14">
        <v>8.5</v>
      </c>
      <c r="P212" s="14">
        <v>0</v>
      </c>
      <c r="Q212" s="13">
        <v>8.75</v>
      </c>
      <c r="R212" s="14">
        <v>0</v>
      </c>
      <c r="S212" s="14">
        <v>11.25</v>
      </c>
      <c r="T212" s="14">
        <v>8.5</v>
      </c>
      <c r="U212" s="14">
        <v>0</v>
      </c>
      <c r="V212" s="13">
        <v>8.75</v>
      </c>
      <c r="W212" s="2">
        <f>(C212+H212+M212+R212)/4</f>
        <v>0</v>
      </c>
      <c r="X212" s="2">
        <f>(D212+I212+N212+S212)/4</f>
        <v>11.25</v>
      </c>
      <c r="Y212" s="2">
        <f t="shared" si="9"/>
        <v>8.5</v>
      </c>
      <c r="Z212" s="2">
        <f t="shared" si="10"/>
        <v>0</v>
      </c>
      <c r="AA212" s="2">
        <f t="shared" si="11"/>
        <v>8.75</v>
      </c>
      <c r="AB212" s="1"/>
    </row>
    <row r="213" spans="1:28" x14ac:dyDescent="0.3">
      <c r="A213" s="3" t="s">
        <v>252</v>
      </c>
      <c r="B213" s="4" t="s">
        <v>253</v>
      </c>
      <c r="C213" s="14">
        <v>0</v>
      </c>
      <c r="D213" s="14">
        <v>0</v>
      </c>
      <c r="E213" s="14">
        <v>0</v>
      </c>
      <c r="F213" s="14">
        <v>0</v>
      </c>
      <c r="G213" s="13">
        <v>2.25</v>
      </c>
      <c r="H213" s="14">
        <v>0</v>
      </c>
      <c r="I213" s="14">
        <v>0</v>
      </c>
      <c r="J213" s="14">
        <v>0</v>
      </c>
      <c r="K213" s="14">
        <v>0</v>
      </c>
      <c r="L213" s="13">
        <v>2.25</v>
      </c>
      <c r="M213" s="14">
        <v>0</v>
      </c>
      <c r="N213" s="14">
        <v>0</v>
      </c>
      <c r="O213" s="14">
        <v>0</v>
      </c>
      <c r="P213" s="14">
        <v>0</v>
      </c>
      <c r="Q213" s="13">
        <v>2.25</v>
      </c>
      <c r="R213" s="14">
        <v>0</v>
      </c>
      <c r="S213" s="14">
        <v>0</v>
      </c>
      <c r="T213" s="14">
        <v>0</v>
      </c>
      <c r="U213" s="14">
        <v>0</v>
      </c>
      <c r="V213" s="13">
        <v>2.25</v>
      </c>
      <c r="W213" s="2">
        <f>(C213+H213+M213+R213)/4</f>
        <v>0</v>
      </c>
      <c r="X213" s="2">
        <f>(D213+I213+N213+S213)/4</f>
        <v>0</v>
      </c>
      <c r="Y213" s="2">
        <f t="shared" si="9"/>
        <v>0</v>
      </c>
      <c r="Z213" s="2">
        <f t="shared" si="10"/>
        <v>0</v>
      </c>
      <c r="AA213" s="2">
        <f t="shared" si="11"/>
        <v>2.25</v>
      </c>
      <c r="AB213" s="1"/>
    </row>
    <row r="214" spans="1:28" x14ac:dyDescent="0.3">
      <c r="A214" s="3" t="s">
        <v>254</v>
      </c>
      <c r="B214" s="4" t="s">
        <v>255</v>
      </c>
      <c r="C214" s="14">
        <v>3.25</v>
      </c>
      <c r="D214" s="14">
        <v>0</v>
      </c>
      <c r="E214" s="14">
        <v>0</v>
      </c>
      <c r="F214" s="14">
        <v>0</v>
      </c>
      <c r="G214" s="13">
        <v>0</v>
      </c>
      <c r="H214" s="14">
        <v>3.25</v>
      </c>
      <c r="I214" s="14">
        <v>0</v>
      </c>
      <c r="J214" s="14">
        <v>0</v>
      </c>
      <c r="K214" s="14">
        <v>0</v>
      </c>
      <c r="L214" s="13">
        <v>0</v>
      </c>
      <c r="M214" s="14">
        <v>3.25</v>
      </c>
      <c r="N214" s="14">
        <v>0</v>
      </c>
      <c r="O214" s="14">
        <v>0</v>
      </c>
      <c r="P214" s="14">
        <v>0</v>
      </c>
      <c r="Q214" s="13">
        <v>0</v>
      </c>
      <c r="R214" s="14">
        <v>3.25</v>
      </c>
      <c r="S214" s="14">
        <v>0</v>
      </c>
      <c r="T214" s="14">
        <v>0</v>
      </c>
      <c r="U214" s="14">
        <v>0</v>
      </c>
      <c r="V214" s="13">
        <v>0</v>
      </c>
      <c r="W214" s="2">
        <f>(C214+H214+M214+R214)/4</f>
        <v>3.25</v>
      </c>
      <c r="X214" s="2">
        <f>(D214+I214+N214+S214)/4</f>
        <v>0</v>
      </c>
      <c r="Y214" s="2">
        <f t="shared" si="9"/>
        <v>0</v>
      </c>
      <c r="Z214" s="2">
        <f t="shared" si="10"/>
        <v>0</v>
      </c>
      <c r="AA214" s="2">
        <f t="shared" si="11"/>
        <v>0</v>
      </c>
      <c r="AB214" s="1"/>
    </row>
    <row r="215" spans="1:28" x14ac:dyDescent="0.3">
      <c r="A215" s="3" t="s">
        <v>256</v>
      </c>
      <c r="B215" s="4" t="s">
        <v>180</v>
      </c>
      <c r="C215" s="14">
        <v>0</v>
      </c>
      <c r="D215" s="14">
        <v>4.5</v>
      </c>
      <c r="E215" s="14">
        <v>0</v>
      </c>
      <c r="F215" s="14">
        <v>0</v>
      </c>
      <c r="G215" s="13">
        <v>0</v>
      </c>
      <c r="H215" s="14">
        <v>0</v>
      </c>
      <c r="I215" s="14">
        <v>4.5</v>
      </c>
      <c r="J215" s="14">
        <v>0</v>
      </c>
      <c r="K215" s="14">
        <v>0</v>
      </c>
      <c r="L215" s="13">
        <v>0</v>
      </c>
      <c r="M215" s="14">
        <v>0</v>
      </c>
      <c r="N215" s="14">
        <v>4.5</v>
      </c>
      <c r="O215" s="14">
        <v>0</v>
      </c>
      <c r="P215" s="14">
        <v>0</v>
      </c>
      <c r="Q215" s="13">
        <v>0</v>
      </c>
      <c r="R215" s="14">
        <v>0</v>
      </c>
      <c r="S215" s="14">
        <v>4.5</v>
      </c>
      <c r="T215" s="14">
        <v>0</v>
      </c>
      <c r="U215" s="14">
        <v>0</v>
      </c>
      <c r="V215" s="13">
        <v>0</v>
      </c>
      <c r="W215" s="2">
        <f>(C215+H215+M215+R215)/4</f>
        <v>0</v>
      </c>
      <c r="X215" s="2">
        <f>(D215+I215+N215+S215)/4</f>
        <v>4.5</v>
      </c>
      <c r="Y215" s="2">
        <f t="shared" si="9"/>
        <v>0</v>
      </c>
      <c r="Z215" s="2">
        <f t="shared" si="10"/>
        <v>0</v>
      </c>
      <c r="AA215" s="2">
        <f t="shared" si="11"/>
        <v>0</v>
      </c>
      <c r="AB215" s="1"/>
    </row>
    <row r="216" spans="1:28" x14ac:dyDescent="0.3">
      <c r="A216" s="3" t="s">
        <v>257</v>
      </c>
      <c r="B216" s="4" t="s">
        <v>173</v>
      </c>
      <c r="C216" s="14">
        <v>0</v>
      </c>
      <c r="D216" s="14">
        <v>0</v>
      </c>
      <c r="E216" s="14">
        <v>2.25</v>
      </c>
      <c r="F216" s="14">
        <v>0</v>
      </c>
      <c r="G216" s="13">
        <v>0</v>
      </c>
      <c r="H216" s="14">
        <v>35.25</v>
      </c>
      <c r="I216" s="14">
        <v>0</v>
      </c>
      <c r="J216" s="14">
        <v>2.25</v>
      </c>
      <c r="K216" s="14">
        <v>0</v>
      </c>
      <c r="L216" s="13">
        <v>0</v>
      </c>
      <c r="M216" s="14">
        <v>0</v>
      </c>
      <c r="N216" s="14">
        <v>0</v>
      </c>
      <c r="O216" s="14">
        <v>2.25</v>
      </c>
      <c r="P216" s="14">
        <v>0</v>
      </c>
      <c r="Q216" s="13">
        <v>0</v>
      </c>
      <c r="R216" s="14">
        <v>35.25</v>
      </c>
      <c r="S216" s="14">
        <v>0</v>
      </c>
      <c r="T216" s="14">
        <v>2.25</v>
      </c>
      <c r="U216" s="14">
        <v>0</v>
      </c>
      <c r="V216" s="13">
        <v>0</v>
      </c>
      <c r="W216" s="2">
        <f>(C216+H216+M216+R216)/4</f>
        <v>17.625</v>
      </c>
      <c r="X216" s="2">
        <f>(D216+I216+N216+S216)/4</f>
        <v>0</v>
      </c>
      <c r="Y216" s="2">
        <f t="shared" si="9"/>
        <v>2.25</v>
      </c>
      <c r="Z216" s="2">
        <f t="shared" si="10"/>
        <v>0</v>
      </c>
      <c r="AA216" s="2">
        <f t="shared" si="11"/>
        <v>0</v>
      </c>
      <c r="AB216" s="1"/>
    </row>
    <row r="217" spans="1:28" x14ac:dyDescent="0.3">
      <c r="A217" s="3" t="s">
        <v>258</v>
      </c>
      <c r="B217" s="4" t="s">
        <v>181</v>
      </c>
      <c r="C217" s="14">
        <v>6.25</v>
      </c>
      <c r="D217" s="14">
        <v>3.75</v>
      </c>
      <c r="E217" s="14">
        <v>0</v>
      </c>
      <c r="F217" s="14">
        <v>8</v>
      </c>
      <c r="G217" s="13">
        <v>0</v>
      </c>
      <c r="H217" s="14">
        <v>6.25</v>
      </c>
      <c r="I217" s="14">
        <v>3.75</v>
      </c>
      <c r="J217" s="14">
        <v>0</v>
      </c>
      <c r="K217" s="14">
        <v>8</v>
      </c>
      <c r="L217" s="13">
        <v>0</v>
      </c>
      <c r="M217" s="14">
        <v>6.25</v>
      </c>
      <c r="N217" s="14">
        <v>3.75</v>
      </c>
      <c r="O217" s="14">
        <v>0</v>
      </c>
      <c r="P217" s="14">
        <v>8</v>
      </c>
      <c r="Q217" s="13">
        <v>0</v>
      </c>
      <c r="R217" s="14">
        <v>6.25</v>
      </c>
      <c r="S217" s="14">
        <v>3.75</v>
      </c>
      <c r="T217" s="14">
        <v>0</v>
      </c>
      <c r="U217" s="14">
        <v>8</v>
      </c>
      <c r="V217" s="13">
        <v>0</v>
      </c>
      <c r="W217" s="2">
        <f>(C217+H217+M217+R217)/4</f>
        <v>6.25</v>
      </c>
      <c r="X217" s="2">
        <f>(D217+I217+N217+S217)/4</f>
        <v>3.75</v>
      </c>
      <c r="Y217" s="2">
        <f t="shared" si="9"/>
        <v>0</v>
      </c>
      <c r="Z217" s="2">
        <f t="shared" si="10"/>
        <v>8</v>
      </c>
      <c r="AA217" s="2">
        <f t="shared" si="11"/>
        <v>0</v>
      </c>
      <c r="AB217" s="1"/>
    </row>
    <row r="218" spans="1:28" x14ac:dyDescent="0.3">
      <c r="A218" s="3" t="s">
        <v>259</v>
      </c>
      <c r="B218" s="4" t="s">
        <v>182</v>
      </c>
      <c r="C218" s="14">
        <v>3.25</v>
      </c>
      <c r="D218" s="14">
        <v>2.25</v>
      </c>
      <c r="E218" s="14">
        <v>0</v>
      </c>
      <c r="F218" s="14">
        <v>0</v>
      </c>
      <c r="G218" s="13">
        <v>0</v>
      </c>
      <c r="H218" s="14">
        <v>3.25</v>
      </c>
      <c r="I218" s="14">
        <v>2.25</v>
      </c>
      <c r="J218" s="14">
        <v>0</v>
      </c>
      <c r="K218" s="14">
        <v>0</v>
      </c>
      <c r="L218" s="13">
        <v>0</v>
      </c>
      <c r="M218" s="14">
        <v>3.25</v>
      </c>
      <c r="N218" s="14">
        <v>2.25</v>
      </c>
      <c r="O218" s="14">
        <v>0</v>
      </c>
      <c r="P218" s="14">
        <v>0</v>
      </c>
      <c r="Q218" s="13">
        <v>0</v>
      </c>
      <c r="R218" s="14">
        <v>3.25</v>
      </c>
      <c r="S218" s="14">
        <v>2.25</v>
      </c>
      <c r="T218" s="14">
        <v>0</v>
      </c>
      <c r="U218" s="14">
        <v>0</v>
      </c>
      <c r="V218" s="13">
        <v>0</v>
      </c>
      <c r="W218" s="2">
        <f>(C218+H218+M218+R218)/4</f>
        <v>3.25</v>
      </c>
      <c r="X218" s="2">
        <f>(D218+I218+N218+S218)/4</f>
        <v>2.25</v>
      </c>
      <c r="Y218" s="2">
        <f t="shared" si="9"/>
        <v>0</v>
      </c>
      <c r="Z218" s="2">
        <f t="shared" si="10"/>
        <v>0</v>
      </c>
      <c r="AA218" s="2">
        <f t="shared" si="11"/>
        <v>0</v>
      </c>
      <c r="AB218" s="1"/>
    </row>
    <row r="219" spans="1:28" x14ac:dyDescent="0.3">
      <c r="A219" s="3" t="s">
        <v>260</v>
      </c>
      <c r="B219" s="4" t="s">
        <v>261</v>
      </c>
      <c r="C219" s="14">
        <v>0</v>
      </c>
      <c r="D219" s="14">
        <v>0</v>
      </c>
      <c r="E219" s="14">
        <v>1</v>
      </c>
      <c r="F219" s="14">
        <v>0</v>
      </c>
      <c r="G219" s="13">
        <v>0</v>
      </c>
      <c r="H219" s="14">
        <v>0</v>
      </c>
      <c r="I219" s="14">
        <v>0</v>
      </c>
      <c r="J219" s="14">
        <v>1</v>
      </c>
      <c r="K219" s="14">
        <v>0</v>
      </c>
      <c r="L219" s="13">
        <v>0</v>
      </c>
      <c r="M219" s="14">
        <v>0</v>
      </c>
      <c r="N219" s="14">
        <v>0</v>
      </c>
      <c r="O219" s="14">
        <v>1</v>
      </c>
      <c r="P219" s="14">
        <v>0</v>
      </c>
      <c r="Q219" s="13">
        <v>0</v>
      </c>
      <c r="R219" s="14">
        <v>0</v>
      </c>
      <c r="S219" s="14">
        <v>0</v>
      </c>
      <c r="T219" s="14">
        <v>1</v>
      </c>
      <c r="U219" s="14">
        <v>0</v>
      </c>
      <c r="V219" s="13">
        <v>0</v>
      </c>
      <c r="W219" s="2">
        <f>(C219+H219+M219+R219)/4</f>
        <v>0</v>
      </c>
      <c r="X219" s="2">
        <f>(D219+I219+N219+S219)/4</f>
        <v>0</v>
      </c>
      <c r="Y219" s="2">
        <f t="shared" si="9"/>
        <v>1</v>
      </c>
      <c r="Z219" s="2">
        <f t="shared" si="10"/>
        <v>0</v>
      </c>
      <c r="AA219" s="2">
        <f t="shared" si="11"/>
        <v>0</v>
      </c>
      <c r="AB219" s="1"/>
    </row>
    <row r="220" spans="1:28" x14ac:dyDescent="0.3">
      <c r="A220" s="3" t="s">
        <v>262</v>
      </c>
      <c r="B220" s="4" t="s">
        <v>183</v>
      </c>
      <c r="C220" s="14">
        <v>0</v>
      </c>
      <c r="D220" s="14">
        <v>0</v>
      </c>
      <c r="E220" s="14">
        <v>0</v>
      </c>
      <c r="F220" s="14">
        <v>0</v>
      </c>
      <c r="G220" s="13">
        <v>1.5</v>
      </c>
      <c r="H220" s="14">
        <v>0</v>
      </c>
      <c r="I220" s="14">
        <v>0</v>
      </c>
      <c r="J220" s="14">
        <v>0</v>
      </c>
      <c r="K220" s="14">
        <v>0</v>
      </c>
      <c r="L220" s="13">
        <v>1.5</v>
      </c>
      <c r="M220" s="14">
        <v>0</v>
      </c>
      <c r="N220" s="14">
        <v>0</v>
      </c>
      <c r="O220" s="14">
        <v>0</v>
      </c>
      <c r="P220" s="14">
        <v>0</v>
      </c>
      <c r="Q220" s="13">
        <v>1.5</v>
      </c>
      <c r="R220" s="14">
        <v>0</v>
      </c>
      <c r="S220" s="14">
        <v>0</v>
      </c>
      <c r="T220" s="14">
        <v>0</v>
      </c>
      <c r="U220" s="14">
        <v>0</v>
      </c>
      <c r="V220" s="13">
        <v>1.5</v>
      </c>
      <c r="W220" s="2">
        <f>(C220+H220+M220+R220)/4</f>
        <v>0</v>
      </c>
      <c r="X220" s="2">
        <f>(D220+I220+N220+S220)/4</f>
        <v>0</v>
      </c>
      <c r="Y220" s="2">
        <f t="shared" si="9"/>
        <v>0</v>
      </c>
      <c r="Z220" s="2">
        <f t="shared" si="10"/>
        <v>0</v>
      </c>
      <c r="AA220" s="2">
        <f t="shared" si="11"/>
        <v>1.5</v>
      </c>
      <c r="AB220" s="1"/>
    </row>
    <row r="221" spans="1:28" x14ac:dyDescent="0.3">
      <c r="A221" s="3" t="s">
        <v>263</v>
      </c>
      <c r="B221" s="4" t="s">
        <v>264</v>
      </c>
      <c r="C221" s="14">
        <v>0</v>
      </c>
      <c r="D221" s="14">
        <v>0</v>
      </c>
      <c r="E221" s="14">
        <v>3</v>
      </c>
      <c r="F221" s="14">
        <v>0</v>
      </c>
      <c r="G221" s="13">
        <v>2.5</v>
      </c>
      <c r="H221" s="14">
        <v>0</v>
      </c>
      <c r="I221" s="14">
        <v>0</v>
      </c>
      <c r="J221" s="14">
        <v>3</v>
      </c>
      <c r="K221" s="14">
        <v>0</v>
      </c>
      <c r="L221" s="13">
        <v>2.5</v>
      </c>
      <c r="M221" s="14">
        <v>0</v>
      </c>
      <c r="N221" s="14">
        <v>0</v>
      </c>
      <c r="O221" s="14">
        <v>3</v>
      </c>
      <c r="P221" s="14">
        <v>0</v>
      </c>
      <c r="Q221" s="13">
        <v>2.5</v>
      </c>
      <c r="R221" s="14">
        <v>0</v>
      </c>
      <c r="S221" s="14">
        <v>0</v>
      </c>
      <c r="T221" s="14">
        <v>3</v>
      </c>
      <c r="U221" s="14">
        <v>0</v>
      </c>
      <c r="V221" s="13">
        <v>2.5</v>
      </c>
      <c r="W221" s="2">
        <f>(C221+H221+M221+R221)/4</f>
        <v>0</v>
      </c>
      <c r="X221" s="2">
        <f>(D221+I221+N221+S221)/4</f>
        <v>0</v>
      </c>
      <c r="Y221" s="2">
        <f t="shared" si="9"/>
        <v>3</v>
      </c>
      <c r="Z221" s="2">
        <f t="shared" si="10"/>
        <v>0</v>
      </c>
      <c r="AA221" s="2">
        <f t="shared" si="11"/>
        <v>2.5</v>
      </c>
      <c r="AB221" s="1"/>
    </row>
    <row r="222" spans="1:28" x14ac:dyDescent="0.3">
      <c r="A222" s="3" t="s">
        <v>265</v>
      </c>
      <c r="B222" s="4" t="s">
        <v>184</v>
      </c>
      <c r="C222" s="14">
        <v>0.75</v>
      </c>
      <c r="D222" s="14">
        <v>9.25</v>
      </c>
      <c r="E222" s="14">
        <v>0</v>
      </c>
      <c r="F222" s="14">
        <v>0</v>
      </c>
      <c r="G222" s="13">
        <v>0</v>
      </c>
      <c r="H222" s="14">
        <v>0.75</v>
      </c>
      <c r="I222" s="14">
        <v>9.25</v>
      </c>
      <c r="J222" s="14">
        <v>0</v>
      </c>
      <c r="K222" s="14">
        <v>0</v>
      </c>
      <c r="L222" s="13">
        <v>0</v>
      </c>
      <c r="M222" s="14">
        <v>0.75</v>
      </c>
      <c r="N222" s="14">
        <v>9.25</v>
      </c>
      <c r="O222" s="14">
        <v>0</v>
      </c>
      <c r="P222" s="14">
        <v>0</v>
      </c>
      <c r="Q222" s="13">
        <v>0</v>
      </c>
      <c r="R222" s="14">
        <v>0.75</v>
      </c>
      <c r="S222" s="14">
        <v>9.25</v>
      </c>
      <c r="T222" s="14">
        <v>0</v>
      </c>
      <c r="U222" s="14">
        <v>0</v>
      </c>
      <c r="V222" s="13">
        <v>0</v>
      </c>
      <c r="W222" s="2">
        <f>(C222+H222+M222+R222)/4</f>
        <v>0.75</v>
      </c>
      <c r="X222" s="2">
        <f>(D222+I222+N222+S222)/4</f>
        <v>9.25</v>
      </c>
      <c r="Y222" s="2">
        <f t="shared" si="9"/>
        <v>0</v>
      </c>
      <c r="Z222" s="2">
        <f t="shared" si="10"/>
        <v>0</v>
      </c>
      <c r="AA222" s="2">
        <f t="shared" si="11"/>
        <v>0</v>
      </c>
      <c r="AB222" s="1"/>
    </row>
    <row r="223" spans="1:28" x14ac:dyDescent="0.3">
      <c r="A223" s="3" t="s">
        <v>266</v>
      </c>
      <c r="B223" s="4" t="s">
        <v>184</v>
      </c>
      <c r="C223" s="14">
        <v>4.75</v>
      </c>
      <c r="D223" s="14">
        <v>0</v>
      </c>
      <c r="E223" s="14">
        <v>0</v>
      </c>
      <c r="F223" s="14">
        <v>0</v>
      </c>
      <c r="G223" s="13">
        <v>0</v>
      </c>
      <c r="H223" s="14">
        <v>4.75</v>
      </c>
      <c r="I223" s="14">
        <v>0</v>
      </c>
      <c r="J223" s="14">
        <v>0</v>
      </c>
      <c r="K223" s="14">
        <v>0</v>
      </c>
      <c r="L223" s="13">
        <v>0</v>
      </c>
      <c r="M223" s="14">
        <v>4.75</v>
      </c>
      <c r="N223" s="14">
        <v>0</v>
      </c>
      <c r="O223" s="14">
        <v>0</v>
      </c>
      <c r="P223" s="14">
        <v>0</v>
      </c>
      <c r="Q223" s="13">
        <v>0</v>
      </c>
      <c r="R223" s="14">
        <v>4.75</v>
      </c>
      <c r="S223" s="14">
        <v>0</v>
      </c>
      <c r="T223" s="14">
        <v>0</v>
      </c>
      <c r="U223" s="14">
        <v>0</v>
      </c>
      <c r="V223" s="13">
        <v>0</v>
      </c>
      <c r="W223" s="2">
        <f>(C223+H223+M223+R223)/4</f>
        <v>4.75</v>
      </c>
      <c r="X223" s="2">
        <f>(D223+I223+N223+S223)/4</f>
        <v>0</v>
      </c>
      <c r="Y223" s="2">
        <f t="shared" si="9"/>
        <v>0</v>
      </c>
      <c r="Z223" s="2">
        <f t="shared" si="10"/>
        <v>0</v>
      </c>
      <c r="AA223" s="2">
        <f t="shared" si="11"/>
        <v>0</v>
      </c>
      <c r="AB223" s="1"/>
    </row>
    <row r="224" spans="1:28" x14ac:dyDescent="0.3">
      <c r="A224" s="3" t="s">
        <v>267</v>
      </c>
      <c r="B224" s="4" t="s">
        <v>183</v>
      </c>
      <c r="C224" s="14">
        <v>0</v>
      </c>
      <c r="D224" s="14">
        <v>18</v>
      </c>
      <c r="E224" s="14">
        <v>0</v>
      </c>
      <c r="F224" s="14">
        <v>0</v>
      </c>
      <c r="G224" s="13">
        <v>0</v>
      </c>
      <c r="H224" s="14">
        <v>0</v>
      </c>
      <c r="I224" s="14">
        <v>18</v>
      </c>
      <c r="J224" s="14">
        <v>0</v>
      </c>
      <c r="K224" s="14">
        <v>0</v>
      </c>
      <c r="L224" s="13">
        <v>0</v>
      </c>
      <c r="M224" s="14">
        <v>0</v>
      </c>
      <c r="N224" s="14">
        <v>18</v>
      </c>
      <c r="O224" s="14">
        <v>0</v>
      </c>
      <c r="P224" s="14">
        <v>0</v>
      </c>
      <c r="Q224" s="13">
        <v>0</v>
      </c>
      <c r="R224" s="14">
        <v>0</v>
      </c>
      <c r="S224" s="14">
        <v>18</v>
      </c>
      <c r="T224" s="14">
        <v>0</v>
      </c>
      <c r="U224" s="14">
        <v>0</v>
      </c>
      <c r="V224" s="13">
        <v>0</v>
      </c>
      <c r="W224" s="2">
        <f>(C224+H224+M224+R224)/4</f>
        <v>0</v>
      </c>
      <c r="X224" s="2">
        <f>(D224+I224+N224+S224)/4</f>
        <v>18</v>
      </c>
      <c r="Y224" s="2">
        <f t="shared" si="9"/>
        <v>0</v>
      </c>
      <c r="Z224" s="2">
        <f t="shared" si="10"/>
        <v>0</v>
      </c>
      <c r="AA224" s="2">
        <f t="shared" si="11"/>
        <v>0</v>
      </c>
      <c r="AB224" s="1"/>
    </row>
    <row r="225" spans="1:28" x14ac:dyDescent="0.3">
      <c r="A225" s="3" t="s">
        <v>268</v>
      </c>
      <c r="B225" s="4" t="s">
        <v>269</v>
      </c>
      <c r="C225" s="14">
        <v>0</v>
      </c>
      <c r="D225" s="14">
        <v>8.25</v>
      </c>
      <c r="E225" s="14">
        <v>6</v>
      </c>
      <c r="F225" s="14">
        <v>0</v>
      </c>
      <c r="G225" s="13">
        <v>0</v>
      </c>
      <c r="H225" s="14">
        <v>0</v>
      </c>
      <c r="I225" s="14">
        <v>8.25</v>
      </c>
      <c r="J225" s="14">
        <v>6</v>
      </c>
      <c r="K225" s="14">
        <v>0</v>
      </c>
      <c r="L225" s="13">
        <v>0</v>
      </c>
      <c r="M225" s="14">
        <v>0</v>
      </c>
      <c r="N225" s="14">
        <v>8.25</v>
      </c>
      <c r="O225" s="14">
        <v>6</v>
      </c>
      <c r="P225" s="14">
        <v>0</v>
      </c>
      <c r="Q225" s="13">
        <v>0</v>
      </c>
      <c r="R225" s="14">
        <v>0</v>
      </c>
      <c r="S225" s="14">
        <v>8.25</v>
      </c>
      <c r="T225" s="14">
        <v>6</v>
      </c>
      <c r="U225" s="14">
        <v>0</v>
      </c>
      <c r="V225" s="13">
        <v>0</v>
      </c>
      <c r="W225" s="2">
        <f>(C225+H225+M225+R225)/4</f>
        <v>0</v>
      </c>
      <c r="X225" s="2">
        <f>(D225+I225+N225+S225)/4</f>
        <v>8.25</v>
      </c>
      <c r="Y225" s="2">
        <f t="shared" si="9"/>
        <v>6</v>
      </c>
      <c r="Z225" s="2">
        <f t="shared" si="10"/>
        <v>0</v>
      </c>
      <c r="AA225" s="2">
        <f t="shared" si="11"/>
        <v>0</v>
      </c>
      <c r="AB225" s="1"/>
    </row>
    <row r="226" spans="1:28" x14ac:dyDescent="0.3">
      <c r="A226" s="3" t="s">
        <v>270</v>
      </c>
      <c r="B226" s="4" t="s">
        <v>183</v>
      </c>
      <c r="C226" s="14">
        <v>3.5</v>
      </c>
      <c r="D226" s="14">
        <v>1.75</v>
      </c>
      <c r="E226" s="14">
        <v>1.75</v>
      </c>
      <c r="F226" s="14">
        <v>0</v>
      </c>
      <c r="G226" s="13">
        <v>3.25</v>
      </c>
      <c r="H226" s="14">
        <v>3.5</v>
      </c>
      <c r="I226" s="14">
        <v>1.75</v>
      </c>
      <c r="J226" s="14">
        <v>1.75</v>
      </c>
      <c r="K226" s="14">
        <v>0</v>
      </c>
      <c r="L226" s="13">
        <v>3.25</v>
      </c>
      <c r="M226" s="14">
        <v>3.5</v>
      </c>
      <c r="N226" s="14">
        <v>1.75</v>
      </c>
      <c r="O226" s="14">
        <v>1.75</v>
      </c>
      <c r="P226" s="14">
        <v>0</v>
      </c>
      <c r="Q226" s="13">
        <v>3.25</v>
      </c>
      <c r="R226" s="14">
        <v>3.5</v>
      </c>
      <c r="S226" s="14">
        <v>1.75</v>
      </c>
      <c r="T226" s="14">
        <v>1.75</v>
      </c>
      <c r="U226" s="14">
        <v>0</v>
      </c>
      <c r="V226" s="13">
        <v>3.25</v>
      </c>
      <c r="W226" s="2">
        <f>(C226+H226+M226+R226)/4</f>
        <v>3.5</v>
      </c>
      <c r="X226" s="2">
        <f>(D226+I226+N226+S226)/4</f>
        <v>1.75</v>
      </c>
      <c r="Y226" s="2">
        <f t="shared" si="9"/>
        <v>1.75</v>
      </c>
      <c r="Z226" s="2">
        <f t="shared" si="10"/>
        <v>0</v>
      </c>
      <c r="AA226" s="2">
        <f t="shared" si="11"/>
        <v>3.25</v>
      </c>
      <c r="AB226" s="1"/>
    </row>
    <row r="227" spans="1:28" x14ac:dyDescent="0.3">
      <c r="A227" s="3" t="s">
        <v>271</v>
      </c>
      <c r="B227" s="4" t="s">
        <v>183</v>
      </c>
      <c r="C227" s="14">
        <v>0</v>
      </c>
      <c r="D227" s="14">
        <v>10.75</v>
      </c>
      <c r="E227" s="14">
        <v>0</v>
      </c>
      <c r="F227" s="14">
        <v>0</v>
      </c>
      <c r="G227" s="13">
        <v>0</v>
      </c>
      <c r="H227" s="14">
        <v>0</v>
      </c>
      <c r="I227" s="14">
        <v>10.75</v>
      </c>
      <c r="J227" s="14">
        <v>0</v>
      </c>
      <c r="K227" s="14">
        <v>0</v>
      </c>
      <c r="L227" s="13">
        <v>0</v>
      </c>
      <c r="M227" s="14">
        <v>0</v>
      </c>
      <c r="N227" s="14">
        <v>10.75</v>
      </c>
      <c r="O227" s="14">
        <v>0</v>
      </c>
      <c r="P227" s="14">
        <v>0</v>
      </c>
      <c r="Q227" s="13">
        <v>0</v>
      </c>
      <c r="R227" s="14">
        <v>0</v>
      </c>
      <c r="S227" s="14">
        <v>10.75</v>
      </c>
      <c r="T227" s="14">
        <v>0</v>
      </c>
      <c r="U227" s="14">
        <v>0</v>
      </c>
      <c r="V227" s="13">
        <v>0</v>
      </c>
      <c r="W227" s="2">
        <f>(C227+H227+M227+R227)/4</f>
        <v>0</v>
      </c>
      <c r="X227" s="2">
        <f>(D227+I227+N227+S227)/4</f>
        <v>10.75</v>
      </c>
      <c r="Y227" s="2">
        <f t="shared" si="9"/>
        <v>0</v>
      </c>
      <c r="Z227" s="2">
        <f t="shared" si="10"/>
        <v>0</v>
      </c>
      <c r="AA227" s="2">
        <f t="shared" si="11"/>
        <v>0</v>
      </c>
      <c r="AB227" s="1"/>
    </row>
    <row r="228" spans="1:28" x14ac:dyDescent="0.3">
      <c r="A228" s="3" t="s">
        <v>272</v>
      </c>
      <c r="B228" s="4" t="s">
        <v>183</v>
      </c>
      <c r="C228" s="14">
        <v>0</v>
      </c>
      <c r="D228" s="14">
        <v>0</v>
      </c>
      <c r="E228" s="14">
        <v>0</v>
      </c>
      <c r="F228" s="14">
        <v>0</v>
      </c>
      <c r="G228" s="13">
        <v>1.25</v>
      </c>
      <c r="H228" s="14">
        <v>0</v>
      </c>
      <c r="I228" s="14">
        <v>0</v>
      </c>
      <c r="J228" s="14">
        <v>0</v>
      </c>
      <c r="K228" s="14">
        <v>0</v>
      </c>
      <c r="L228" s="13">
        <v>1.25</v>
      </c>
      <c r="M228" s="14">
        <v>0</v>
      </c>
      <c r="N228" s="14">
        <v>0</v>
      </c>
      <c r="O228" s="14">
        <v>0</v>
      </c>
      <c r="P228" s="14">
        <v>0</v>
      </c>
      <c r="Q228" s="13">
        <v>1.25</v>
      </c>
      <c r="R228" s="14">
        <v>0</v>
      </c>
      <c r="S228" s="14">
        <v>0</v>
      </c>
      <c r="T228" s="14">
        <v>0</v>
      </c>
      <c r="U228" s="14">
        <v>0</v>
      </c>
      <c r="V228" s="13">
        <v>1.25</v>
      </c>
      <c r="W228" s="2">
        <f>(C228+H228+M228+R228)/4</f>
        <v>0</v>
      </c>
      <c r="X228" s="2">
        <f>(D228+I228+N228+S228)/4</f>
        <v>0</v>
      </c>
      <c r="Y228" s="2">
        <f t="shared" si="9"/>
        <v>0</v>
      </c>
      <c r="Z228" s="2">
        <f t="shared" si="10"/>
        <v>0</v>
      </c>
      <c r="AA228" s="2">
        <f t="shared" si="11"/>
        <v>1.25</v>
      </c>
      <c r="AB228" s="1"/>
    </row>
    <row r="229" spans="1:28" x14ac:dyDescent="0.3">
      <c r="A229" s="3" t="s">
        <v>273</v>
      </c>
      <c r="B229" s="4" t="s">
        <v>184</v>
      </c>
      <c r="C229" s="14">
        <v>0</v>
      </c>
      <c r="D229" s="14">
        <v>8.75</v>
      </c>
      <c r="E229" s="14">
        <v>0</v>
      </c>
      <c r="F229" s="14">
        <v>0</v>
      </c>
      <c r="G229" s="13">
        <v>0</v>
      </c>
      <c r="H229" s="14">
        <v>0</v>
      </c>
      <c r="I229" s="14">
        <v>8.75</v>
      </c>
      <c r="J229" s="14">
        <v>0</v>
      </c>
      <c r="K229" s="14">
        <v>0</v>
      </c>
      <c r="L229" s="13">
        <v>0</v>
      </c>
      <c r="M229" s="14">
        <v>0</v>
      </c>
      <c r="N229" s="14">
        <v>8.75</v>
      </c>
      <c r="O229" s="14">
        <v>0</v>
      </c>
      <c r="P229" s="14">
        <v>0</v>
      </c>
      <c r="Q229" s="13">
        <v>0</v>
      </c>
      <c r="R229" s="14">
        <v>0</v>
      </c>
      <c r="S229" s="14">
        <v>8.75</v>
      </c>
      <c r="T229" s="14">
        <v>0</v>
      </c>
      <c r="U229" s="14">
        <v>0</v>
      </c>
      <c r="V229" s="13">
        <v>0</v>
      </c>
      <c r="W229" s="2">
        <f>(C229+H229+M229+R229)/4</f>
        <v>0</v>
      </c>
      <c r="X229" s="2">
        <f>(D229+I229+N229+S229)/4</f>
        <v>8.75</v>
      </c>
      <c r="Y229" s="2">
        <f t="shared" si="9"/>
        <v>0</v>
      </c>
      <c r="Z229" s="2">
        <f t="shared" si="10"/>
        <v>0</v>
      </c>
      <c r="AA229" s="2">
        <f t="shared" si="11"/>
        <v>0</v>
      </c>
      <c r="AB229" s="1"/>
    </row>
    <row r="230" spans="1:28" x14ac:dyDescent="0.3">
      <c r="A230" s="3" t="s">
        <v>274</v>
      </c>
      <c r="B230" s="4" t="s">
        <v>185</v>
      </c>
      <c r="C230" s="14">
        <v>0</v>
      </c>
      <c r="D230" s="14">
        <v>10.25</v>
      </c>
      <c r="E230" s="14">
        <v>0</v>
      </c>
      <c r="F230" s="14">
        <v>0</v>
      </c>
      <c r="G230" s="13">
        <v>0</v>
      </c>
      <c r="H230" s="14">
        <v>0</v>
      </c>
      <c r="I230" s="14">
        <v>10.25</v>
      </c>
      <c r="J230" s="14">
        <v>0</v>
      </c>
      <c r="K230" s="14">
        <v>0</v>
      </c>
      <c r="L230" s="13">
        <v>0</v>
      </c>
      <c r="M230" s="14">
        <v>0</v>
      </c>
      <c r="N230" s="14">
        <v>10.25</v>
      </c>
      <c r="O230" s="14">
        <v>0</v>
      </c>
      <c r="P230" s="14">
        <v>0</v>
      </c>
      <c r="Q230" s="13">
        <v>0</v>
      </c>
      <c r="R230" s="14">
        <v>0</v>
      </c>
      <c r="S230" s="14">
        <v>10.25</v>
      </c>
      <c r="T230" s="14">
        <v>0</v>
      </c>
      <c r="U230" s="14">
        <v>0</v>
      </c>
      <c r="V230" s="13">
        <v>0</v>
      </c>
      <c r="W230" s="2">
        <f>(C230+H230+M230+R230)/4</f>
        <v>0</v>
      </c>
      <c r="X230" s="2">
        <f>(D230+I230+N230+S230)/4</f>
        <v>10.25</v>
      </c>
      <c r="Y230" s="2">
        <f t="shared" si="9"/>
        <v>0</v>
      </c>
      <c r="Z230" s="2">
        <f t="shared" si="10"/>
        <v>0</v>
      </c>
      <c r="AA230" s="2">
        <f t="shared" si="11"/>
        <v>0</v>
      </c>
      <c r="AB230" s="1"/>
    </row>
  </sheetData>
  <sortState xmlns:xlrd2="http://schemas.microsoft.com/office/spreadsheetml/2017/richdata2" ref="A3:V230">
    <sortCondition ref="A3:A230"/>
  </sortState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5444-0931-4C14-BDA0-7F568C30E32C}">
  <dimension ref="A1:Q233"/>
  <sheetViews>
    <sheetView workbookViewId="0">
      <pane xSplit="2" ySplit="2" topLeftCell="C224" activePane="bottomRight" state="frozen"/>
      <selection pane="topRight" activeCell="C1" sqref="C1"/>
      <selection pane="bottomLeft" activeCell="A3" sqref="A3"/>
      <selection pane="bottomRight" activeCell="A231" sqref="A231:XFD586"/>
    </sheetView>
  </sheetViews>
  <sheetFormatPr defaultRowHeight="13.8" x14ac:dyDescent="0.3"/>
  <cols>
    <col min="1" max="1" width="9.44140625" style="3" bestFit="1" customWidth="1"/>
    <col min="2" max="2" width="24.5546875" customWidth="1"/>
    <col min="3" max="4" width="9.109375" style="2"/>
    <col min="5" max="5" width="9.109375" style="5"/>
    <col min="6" max="7" width="9.109375" style="2"/>
    <col min="8" max="8" width="9.109375" style="5"/>
    <col min="9" max="10" width="9.109375" style="2"/>
    <col min="11" max="11" width="9.109375" style="5"/>
    <col min="12" max="13" width="9.109375" style="2"/>
    <col min="14" max="14" width="9.109375" style="5"/>
    <col min="15" max="17" width="9.109375" style="2"/>
  </cols>
  <sheetData>
    <row r="1" spans="1:17" x14ac:dyDescent="0.3">
      <c r="C1" s="30" t="s">
        <v>155</v>
      </c>
      <c r="D1" s="30"/>
      <c r="E1" s="31"/>
      <c r="F1" s="30" t="s">
        <v>156</v>
      </c>
      <c r="G1" s="30"/>
      <c r="H1" s="31"/>
      <c r="I1" s="30" t="s">
        <v>157</v>
      </c>
      <c r="J1" s="30"/>
      <c r="K1" s="31"/>
      <c r="L1" s="30" t="s">
        <v>158</v>
      </c>
      <c r="M1" s="30"/>
      <c r="N1" s="31"/>
      <c r="O1" s="32" t="s">
        <v>159</v>
      </c>
      <c r="P1" s="32"/>
      <c r="Q1" s="32"/>
    </row>
    <row r="2" spans="1:17" s="10" customFormat="1" x14ac:dyDescent="0.3">
      <c r="A2" s="6" t="s">
        <v>0</v>
      </c>
      <c r="B2" s="10" t="s">
        <v>151</v>
      </c>
      <c r="C2" s="8" t="s">
        <v>152</v>
      </c>
      <c r="D2" s="8" t="s">
        <v>153</v>
      </c>
      <c r="E2" s="9" t="s">
        <v>154</v>
      </c>
      <c r="F2" s="8" t="s">
        <v>152</v>
      </c>
      <c r="G2" s="8" t="s">
        <v>153</v>
      </c>
      <c r="H2" s="9" t="s">
        <v>154</v>
      </c>
      <c r="I2" s="8" t="s">
        <v>152</v>
      </c>
      <c r="J2" s="8" t="s">
        <v>153</v>
      </c>
      <c r="K2" s="9" t="s">
        <v>154</v>
      </c>
      <c r="L2" s="8" t="s">
        <v>152</v>
      </c>
      <c r="M2" s="8" t="s">
        <v>153</v>
      </c>
      <c r="N2" s="9" t="s">
        <v>154</v>
      </c>
      <c r="O2" s="8" t="s">
        <v>152</v>
      </c>
      <c r="P2" s="8" t="s">
        <v>153</v>
      </c>
      <c r="Q2" s="8" t="s">
        <v>154</v>
      </c>
    </row>
    <row r="3" spans="1:17" x14ac:dyDescent="0.3">
      <c r="A3" s="3">
        <f>'By SKU - Old RTs'!A3</f>
        <v>2</v>
      </c>
      <c r="B3" t="str">
        <f>'By SKU - Old RTs'!B3</f>
        <v xml:space="preserve">AP BIB RED          </v>
      </c>
      <c r="C3" s="2">
        <f>VLOOKUP($A3,'By SKU - Old RTs'!$A:$V,3,FALSE)</f>
        <v>0</v>
      </c>
      <c r="D3" s="2">
        <f>VLOOKUP($A3,'By SKU - New RTs'!$A:$V,3,FALSE)</f>
        <v>0</v>
      </c>
      <c r="E3" s="5">
        <f>D3-C3</f>
        <v>0</v>
      </c>
      <c r="F3" s="2">
        <f>VLOOKUP($A3,'By SKU - Old RTs'!$A:$V,4,FALSE)</f>
        <v>0</v>
      </c>
      <c r="G3" s="2">
        <f>VLOOKUP($A3,'By SKU - New RTs'!$A:$V,4,FALSE)</f>
        <v>0</v>
      </c>
      <c r="H3" s="5">
        <f>G3-F3</f>
        <v>0</v>
      </c>
      <c r="I3" s="2">
        <f>VLOOKUP($A3,'By SKU - Old RTs'!$A:$V,5,FALSE)</f>
        <v>0</v>
      </c>
      <c r="J3" s="2">
        <f>VLOOKUP($A3,'By SKU - New RTs'!$A:$V,5,FALSE)</f>
        <v>0</v>
      </c>
      <c r="K3" s="5">
        <f>J3-I3</f>
        <v>0</v>
      </c>
      <c r="L3" s="2">
        <f>VLOOKUP($A3,'By SKU - Old RTs'!$A:$V,6,FALSE)</f>
        <v>9</v>
      </c>
      <c r="M3" s="2">
        <f>VLOOKUP($A3,'By SKU - New RTs'!$A:$V,6,FALSE)</f>
        <v>9</v>
      </c>
      <c r="N3" s="5">
        <f>M3-L3</f>
        <v>0</v>
      </c>
      <c r="O3" s="2">
        <f>VLOOKUP($A3,'By SKU - Old RTs'!$A:$V,7,FALSE)</f>
        <v>0</v>
      </c>
      <c r="P3" s="2">
        <f>VLOOKUP($A3,'By SKU - New RTs'!$A:$V,7,FALSE)</f>
        <v>0</v>
      </c>
      <c r="Q3" s="2">
        <f>P3-O3</f>
        <v>0</v>
      </c>
    </row>
    <row r="4" spans="1:17" x14ac:dyDescent="0.3">
      <c r="A4" s="3">
        <f>'By SKU - Old RTs'!A4</f>
        <v>3</v>
      </c>
      <c r="B4" t="str">
        <f>'By SKU - Old RTs'!B4</f>
        <v xml:space="preserve">AP BIB DARK GRN     </v>
      </c>
      <c r="C4" s="2">
        <f>VLOOKUP($A4,'By SKU - Old RTs'!$A:$V,3,FALSE)</f>
        <v>17</v>
      </c>
      <c r="D4" s="2">
        <f>VLOOKUP($A4,'By SKU - New RTs'!$A:$V,3,FALSE)</f>
        <v>17</v>
      </c>
      <c r="E4" s="5">
        <f t="shared" ref="E4:E67" si="0">D4-C4</f>
        <v>0</v>
      </c>
      <c r="F4" s="2">
        <f>VLOOKUP($A4,'By SKU - Old RTs'!$A:$V,4,FALSE)</f>
        <v>0</v>
      </c>
      <c r="G4" s="2">
        <f>VLOOKUP($A4,'By SKU - New RTs'!$A:$V,4,FALSE)</f>
        <v>0</v>
      </c>
      <c r="H4" s="5">
        <f t="shared" ref="H4:H67" si="1">G4-F4</f>
        <v>0</v>
      </c>
      <c r="I4" s="2">
        <f>VLOOKUP($A4,'By SKU - Old RTs'!$A:$V,5,FALSE)</f>
        <v>0</v>
      </c>
      <c r="J4" s="2">
        <f>VLOOKUP($A4,'By SKU - New RTs'!$A:$V,5,FALSE)</f>
        <v>0</v>
      </c>
      <c r="K4" s="5">
        <f t="shared" ref="K4:K67" si="2">J4-I4</f>
        <v>0</v>
      </c>
      <c r="L4" s="2">
        <f>VLOOKUP($A4,'By SKU - Old RTs'!$A:$V,6,FALSE)</f>
        <v>0</v>
      </c>
      <c r="M4" s="2">
        <f>VLOOKUP($A4,'By SKU - New RTs'!$A:$V,6,FALSE)</f>
        <v>0</v>
      </c>
      <c r="N4" s="5">
        <f t="shared" ref="N4:N67" si="3">M4-L4</f>
        <v>0</v>
      </c>
      <c r="O4" s="2">
        <f>VLOOKUP($A4,'By SKU - Old RTs'!$A:$V,7,FALSE)</f>
        <v>0</v>
      </c>
      <c r="P4" s="2">
        <f>VLOOKUP($A4,'By SKU - New RTs'!$A:$V,7,FALSE)</f>
        <v>0</v>
      </c>
      <c r="Q4" s="2">
        <f t="shared" ref="Q4:Q67" si="4">P4-O4</f>
        <v>0</v>
      </c>
    </row>
    <row r="5" spans="1:17" x14ac:dyDescent="0.3">
      <c r="A5" s="3">
        <f>'By SKU - Old RTs'!A5</f>
        <v>8</v>
      </c>
      <c r="B5" t="str">
        <f>'By SKU - Old RTs'!B5</f>
        <v xml:space="preserve">AP BIB NAVY BLUE      </v>
      </c>
      <c r="C5" s="2">
        <f>VLOOKUP($A5,'By SKU - Old RTs'!$A:$V,3,FALSE)</f>
        <v>25</v>
      </c>
      <c r="D5" s="2">
        <f>VLOOKUP($A5,'By SKU - New RTs'!$A:$V,3,FALSE)</f>
        <v>25</v>
      </c>
      <c r="E5" s="5">
        <f t="shared" si="0"/>
        <v>0</v>
      </c>
      <c r="F5" s="2">
        <f>VLOOKUP($A5,'By SKU - Old RTs'!$A:$V,4,FALSE)</f>
        <v>0</v>
      </c>
      <c r="G5" s="2">
        <f>VLOOKUP($A5,'By SKU - New RTs'!$A:$V,4,FALSE)</f>
        <v>0</v>
      </c>
      <c r="H5" s="5">
        <f t="shared" si="1"/>
        <v>0</v>
      </c>
      <c r="I5" s="2">
        <f>VLOOKUP($A5,'By SKU - Old RTs'!$A:$V,5,FALSE)</f>
        <v>0</v>
      </c>
      <c r="J5" s="2">
        <f>VLOOKUP($A5,'By SKU - New RTs'!$A:$V,5,FALSE)</f>
        <v>0</v>
      </c>
      <c r="K5" s="5">
        <f t="shared" si="2"/>
        <v>0</v>
      </c>
      <c r="L5" s="2">
        <f>VLOOKUP($A5,'By SKU - Old RTs'!$A:$V,6,FALSE)</f>
        <v>0</v>
      </c>
      <c r="M5" s="2">
        <f>VLOOKUP($A5,'By SKU - New RTs'!$A:$V,6,FALSE)</f>
        <v>0</v>
      </c>
      <c r="N5" s="5">
        <f t="shared" si="3"/>
        <v>0</v>
      </c>
      <c r="O5" s="2">
        <f>VLOOKUP($A5,'By SKU - Old RTs'!$A:$V,7,FALSE)</f>
        <v>0</v>
      </c>
      <c r="P5" s="2">
        <f>VLOOKUP($A5,'By SKU - New RTs'!$A:$V,7,FALSE)</f>
        <v>0</v>
      </c>
      <c r="Q5" s="2">
        <f t="shared" si="4"/>
        <v>0</v>
      </c>
    </row>
    <row r="6" spans="1:17" x14ac:dyDescent="0.3">
      <c r="A6" s="3">
        <f>'By SKU - Old RTs'!A6</f>
        <v>11</v>
      </c>
      <c r="B6" t="str">
        <f>'By SKU - Old RTs'!B6</f>
        <v xml:space="preserve">AP BIB WT SELECT       </v>
      </c>
      <c r="C6" s="2">
        <f>VLOOKUP($A6,'By SKU - Old RTs'!$A:$V,3,FALSE)</f>
        <v>115</v>
      </c>
      <c r="D6" s="2">
        <f>VLOOKUP($A6,'By SKU - New RTs'!$A:$V,3,FALSE)</f>
        <v>115</v>
      </c>
      <c r="E6" s="5">
        <f t="shared" si="0"/>
        <v>0</v>
      </c>
      <c r="F6" s="2">
        <f>VLOOKUP($A6,'By SKU - Old RTs'!$A:$V,4,FALSE)</f>
        <v>1.5</v>
      </c>
      <c r="G6" s="2">
        <f>VLOOKUP($A6,'By SKU - New RTs'!$A:$V,4,FALSE)</f>
        <v>1.5</v>
      </c>
      <c r="H6" s="5">
        <f t="shared" si="1"/>
        <v>0</v>
      </c>
      <c r="I6" s="2">
        <f>VLOOKUP($A6,'By SKU - Old RTs'!$A:$V,5,FALSE)</f>
        <v>13</v>
      </c>
      <c r="J6" s="2">
        <f>VLOOKUP($A6,'By SKU - New RTs'!$A:$V,5,FALSE)</f>
        <v>82</v>
      </c>
      <c r="K6" s="5">
        <f t="shared" si="2"/>
        <v>69</v>
      </c>
      <c r="L6" s="2">
        <f>VLOOKUP($A6,'By SKU - Old RTs'!$A:$V,6,FALSE)</f>
        <v>92</v>
      </c>
      <c r="M6" s="2">
        <f>VLOOKUP($A6,'By SKU - New RTs'!$A:$V,6,FALSE)</f>
        <v>92</v>
      </c>
      <c r="N6" s="5">
        <f t="shared" si="3"/>
        <v>0</v>
      </c>
      <c r="O6" s="2">
        <f>VLOOKUP($A6,'By SKU - Old RTs'!$A:$V,7,FALSE)</f>
        <v>82</v>
      </c>
      <c r="P6" s="2">
        <f>VLOOKUP($A6,'By SKU - New RTs'!$A:$V,7,FALSE)</f>
        <v>13</v>
      </c>
      <c r="Q6" s="2">
        <f t="shared" si="4"/>
        <v>-69</v>
      </c>
    </row>
    <row r="7" spans="1:17" x14ac:dyDescent="0.3">
      <c r="A7" s="3">
        <f>'By SKU - Old RTs'!A7</f>
        <v>21</v>
      </c>
      <c r="B7" t="str">
        <f>'By SKU - Old RTs'!B7</f>
        <v>AP BIB BLACK</v>
      </c>
      <c r="C7" s="2">
        <f>VLOOKUP($A7,'By SKU - Old RTs'!$A:$V,3,FALSE)</f>
        <v>20.75</v>
      </c>
      <c r="D7" s="2">
        <f>VLOOKUP($A7,'By SKU - New RTs'!$A:$V,3,FALSE)</f>
        <v>20.75</v>
      </c>
      <c r="E7" s="5">
        <f t="shared" si="0"/>
        <v>0</v>
      </c>
      <c r="F7" s="2">
        <f>VLOOKUP($A7,'By SKU - Old RTs'!$A:$V,4,FALSE)</f>
        <v>32</v>
      </c>
      <c r="G7" s="2">
        <f>VLOOKUP($A7,'By SKU - New RTs'!$A:$V,4,FALSE)</f>
        <v>32</v>
      </c>
      <c r="H7" s="5">
        <f t="shared" si="1"/>
        <v>0</v>
      </c>
      <c r="I7" s="2">
        <f>VLOOKUP($A7,'By SKU - Old RTs'!$A:$V,5,FALSE)</f>
        <v>14</v>
      </c>
      <c r="J7" s="2">
        <f>VLOOKUP($A7,'By SKU - New RTs'!$A:$V,5,FALSE)</f>
        <v>69</v>
      </c>
      <c r="K7" s="5">
        <f t="shared" si="2"/>
        <v>55</v>
      </c>
      <c r="L7" s="2">
        <f>VLOOKUP($A7,'By SKU - Old RTs'!$A:$V,6,FALSE)</f>
        <v>20</v>
      </c>
      <c r="M7" s="2">
        <f>VLOOKUP($A7,'By SKU - New RTs'!$A:$V,6,FALSE)</f>
        <v>20</v>
      </c>
      <c r="N7" s="5">
        <f t="shared" si="3"/>
        <v>0</v>
      </c>
      <c r="O7" s="2">
        <f>VLOOKUP($A7,'By SKU - Old RTs'!$A:$V,7,FALSE)</f>
        <v>69</v>
      </c>
      <c r="P7" s="2">
        <f>VLOOKUP($A7,'By SKU - New RTs'!$A:$V,7,FALSE)</f>
        <v>14</v>
      </c>
      <c r="Q7" s="2">
        <f t="shared" si="4"/>
        <v>-55</v>
      </c>
    </row>
    <row r="8" spans="1:17" x14ac:dyDescent="0.3">
      <c r="A8" s="3">
        <f>'By SKU - Old RTs'!A8</f>
        <v>40</v>
      </c>
      <c r="B8" t="str">
        <f>'By SKU - Old RTs'!B8</f>
        <v>PILLOW CASE</v>
      </c>
      <c r="C8" s="2">
        <f>VLOOKUP($A8,'By SKU - Old RTs'!$A:$V,3,FALSE)</f>
        <v>0</v>
      </c>
      <c r="D8" s="2">
        <f>VLOOKUP($A8,'By SKU - New RTs'!$A:$V,3,FALSE)</f>
        <v>0</v>
      </c>
      <c r="E8" s="5">
        <f t="shared" si="0"/>
        <v>0</v>
      </c>
      <c r="F8" s="2">
        <f>VLOOKUP($A8,'By SKU - Old RTs'!$A:$V,4,FALSE)</f>
        <v>10</v>
      </c>
      <c r="G8" s="2">
        <f>VLOOKUP($A8,'By SKU - New RTs'!$A:$V,4,FALSE)</f>
        <v>10</v>
      </c>
      <c r="H8" s="5">
        <f t="shared" si="1"/>
        <v>0</v>
      </c>
      <c r="I8" s="2">
        <f>VLOOKUP($A8,'By SKU - Old RTs'!$A:$V,5,FALSE)</f>
        <v>0</v>
      </c>
      <c r="J8" s="2">
        <f>VLOOKUP($A8,'By SKU - New RTs'!$A:$V,5,FALSE)</f>
        <v>0</v>
      </c>
      <c r="K8" s="5">
        <f t="shared" si="2"/>
        <v>0</v>
      </c>
      <c r="L8" s="2">
        <f>VLOOKUP($A8,'By SKU - Old RTs'!$A:$V,6,FALSE)</f>
        <v>0</v>
      </c>
      <c r="M8" s="2">
        <f>VLOOKUP($A8,'By SKU - New RTs'!$A:$V,6,FALSE)</f>
        <v>0</v>
      </c>
      <c r="N8" s="5">
        <f t="shared" si="3"/>
        <v>0</v>
      </c>
      <c r="O8" s="2">
        <f>VLOOKUP($A8,'By SKU - Old RTs'!$A:$V,7,FALSE)</f>
        <v>0</v>
      </c>
      <c r="P8" s="2">
        <f>VLOOKUP($A8,'By SKU - New RTs'!$A:$V,7,FALSE)</f>
        <v>0</v>
      </c>
      <c r="Q8" s="2">
        <f t="shared" si="4"/>
        <v>0</v>
      </c>
    </row>
    <row r="9" spans="1:17" x14ac:dyDescent="0.3">
      <c r="A9" s="3">
        <f>'By SKU - Old RTs'!A9</f>
        <v>43</v>
      </c>
      <c r="B9" t="str">
        <f>'By SKU - Old RTs'!B9</f>
        <v xml:space="preserve">SHEETS 72 FLAT      </v>
      </c>
      <c r="C9" s="2">
        <f>VLOOKUP($A9,'By SKU - Old RTs'!$A:$V,3,FALSE)</f>
        <v>0</v>
      </c>
      <c r="D9" s="2">
        <f>VLOOKUP($A9,'By SKU - New RTs'!$A:$V,3,FALSE)</f>
        <v>0</v>
      </c>
      <c r="E9" s="5">
        <f t="shared" si="0"/>
        <v>0</v>
      </c>
      <c r="F9" s="2">
        <f>VLOOKUP($A9,'By SKU - Old RTs'!$A:$V,4,FALSE)</f>
        <v>0</v>
      </c>
      <c r="G9" s="2">
        <f>VLOOKUP($A9,'By SKU - New RTs'!$A:$V,4,FALSE)</f>
        <v>0</v>
      </c>
      <c r="H9" s="5">
        <f t="shared" si="1"/>
        <v>0</v>
      </c>
      <c r="I9" s="2">
        <f>VLOOKUP($A9,'By SKU - Old RTs'!$A:$V,5,FALSE)</f>
        <v>0</v>
      </c>
      <c r="J9" s="2">
        <f>VLOOKUP($A9,'By SKU - New RTs'!$A:$V,5,FALSE)</f>
        <v>0</v>
      </c>
      <c r="K9" s="5">
        <f t="shared" si="2"/>
        <v>0</v>
      </c>
      <c r="L9" s="2">
        <f>VLOOKUP($A9,'By SKU - Old RTs'!$A:$V,6,FALSE)</f>
        <v>0</v>
      </c>
      <c r="M9" s="2">
        <f>VLOOKUP($A9,'By SKU - New RTs'!$A:$V,6,FALSE)</f>
        <v>0</v>
      </c>
      <c r="N9" s="5">
        <f t="shared" si="3"/>
        <v>0</v>
      </c>
      <c r="O9" s="2">
        <f>VLOOKUP($A9,'By SKU - Old RTs'!$A:$V,7,FALSE)</f>
        <v>0</v>
      </c>
      <c r="P9" s="2">
        <f>VLOOKUP($A9,'By SKU - New RTs'!$A:$V,7,FALSE)</f>
        <v>0</v>
      </c>
      <c r="Q9" s="2">
        <f t="shared" si="4"/>
        <v>0</v>
      </c>
    </row>
    <row r="10" spans="1:17" x14ac:dyDescent="0.3">
      <c r="A10" s="3">
        <f>'By SKU - Old RTs'!A10</f>
        <v>46</v>
      </c>
      <c r="B10" t="str">
        <f>'By SKU - Old RTs'!B10</f>
        <v xml:space="preserve">GURNEY FLAT SHT     </v>
      </c>
      <c r="C10" s="2">
        <f>VLOOKUP($A10,'By SKU - Old RTs'!$A:$V,3,FALSE)</f>
        <v>0</v>
      </c>
      <c r="D10" s="2">
        <f>VLOOKUP($A10,'By SKU - New RTs'!$A:$V,3,FALSE)</f>
        <v>0</v>
      </c>
      <c r="E10" s="5">
        <f t="shared" si="0"/>
        <v>0</v>
      </c>
      <c r="F10" s="2">
        <f>VLOOKUP($A10,'By SKU - Old RTs'!$A:$V,4,FALSE)</f>
        <v>0</v>
      </c>
      <c r="G10" s="2">
        <f>VLOOKUP($A10,'By SKU - New RTs'!$A:$V,4,FALSE)</f>
        <v>0</v>
      </c>
      <c r="H10" s="5">
        <f t="shared" si="1"/>
        <v>0</v>
      </c>
      <c r="I10" s="2">
        <f>VLOOKUP($A10,'By SKU - Old RTs'!$A:$V,5,FALSE)</f>
        <v>0</v>
      </c>
      <c r="J10" s="2">
        <f>VLOOKUP($A10,'By SKU - New RTs'!$A:$V,5,FALSE)</f>
        <v>0</v>
      </c>
      <c r="K10" s="5">
        <f t="shared" si="2"/>
        <v>0</v>
      </c>
      <c r="L10" s="2">
        <f>VLOOKUP($A10,'By SKU - Old RTs'!$A:$V,6,FALSE)</f>
        <v>0</v>
      </c>
      <c r="M10" s="2">
        <f>VLOOKUP($A10,'By SKU - New RTs'!$A:$V,6,FALSE)</f>
        <v>0</v>
      </c>
      <c r="N10" s="5">
        <f t="shared" si="3"/>
        <v>0</v>
      </c>
      <c r="O10" s="2">
        <f>VLOOKUP($A10,'By SKU - Old RTs'!$A:$V,7,FALSE)</f>
        <v>0</v>
      </c>
      <c r="P10" s="2">
        <f>VLOOKUP($A10,'By SKU - New RTs'!$A:$V,7,FALSE)</f>
        <v>0</v>
      </c>
      <c r="Q10" s="2">
        <f t="shared" si="4"/>
        <v>0</v>
      </c>
    </row>
    <row r="11" spans="1:17" x14ac:dyDescent="0.3">
      <c r="A11" s="3">
        <f>'By SKU - Old RTs'!A11</f>
        <v>48</v>
      </c>
      <c r="B11" t="str">
        <f>'By SKU - Old RTs'!B11</f>
        <v xml:space="preserve">SHEETS QUEEN FL     </v>
      </c>
      <c r="C11" s="2">
        <f>VLOOKUP($A11,'By SKU - Old RTs'!$A:$V,3,FALSE)</f>
        <v>0</v>
      </c>
      <c r="D11" s="2">
        <f>VLOOKUP($A11,'By SKU - New RTs'!$A:$V,3,FALSE)</f>
        <v>0</v>
      </c>
      <c r="E11" s="5">
        <f t="shared" si="0"/>
        <v>0</v>
      </c>
      <c r="F11" s="2">
        <f>VLOOKUP($A11,'By SKU - Old RTs'!$A:$V,4,FALSE)</f>
        <v>10</v>
      </c>
      <c r="G11" s="2">
        <f>VLOOKUP($A11,'By SKU - New RTs'!$A:$V,4,FALSE)</f>
        <v>10</v>
      </c>
      <c r="H11" s="5">
        <f t="shared" si="1"/>
        <v>0</v>
      </c>
      <c r="I11" s="2">
        <f>VLOOKUP($A11,'By SKU - Old RTs'!$A:$V,5,FALSE)</f>
        <v>0</v>
      </c>
      <c r="J11" s="2">
        <f>VLOOKUP($A11,'By SKU - New RTs'!$A:$V,5,FALSE)</f>
        <v>0</v>
      </c>
      <c r="K11" s="5">
        <f t="shared" si="2"/>
        <v>0</v>
      </c>
      <c r="L11" s="2">
        <f>VLOOKUP($A11,'By SKU - Old RTs'!$A:$V,6,FALSE)</f>
        <v>0</v>
      </c>
      <c r="M11" s="2">
        <f>VLOOKUP($A11,'By SKU - New RTs'!$A:$V,6,FALSE)</f>
        <v>0</v>
      </c>
      <c r="N11" s="5">
        <f t="shared" si="3"/>
        <v>0</v>
      </c>
      <c r="O11" s="2">
        <f>VLOOKUP($A11,'By SKU - Old RTs'!$A:$V,7,FALSE)</f>
        <v>0</v>
      </c>
      <c r="P11" s="2">
        <f>VLOOKUP($A11,'By SKU - New RTs'!$A:$V,7,FALSE)</f>
        <v>0</v>
      </c>
      <c r="Q11" s="2">
        <f t="shared" si="4"/>
        <v>0</v>
      </c>
    </row>
    <row r="12" spans="1:17" x14ac:dyDescent="0.3">
      <c r="A12" s="3">
        <f>'By SKU - Old RTs'!A12</f>
        <v>50</v>
      </c>
      <c r="B12" t="str">
        <f>'By SKU - Old RTs'!B12</f>
        <v xml:space="preserve">BAG CLOTH           </v>
      </c>
      <c r="C12" s="2">
        <f>VLOOKUP($A12,'By SKU - Old RTs'!$A:$V,3,FALSE)</f>
        <v>29.75</v>
      </c>
      <c r="D12" s="2">
        <f>VLOOKUP($A12,'By SKU - New RTs'!$A:$V,3,FALSE)</f>
        <v>29.75</v>
      </c>
      <c r="E12" s="5">
        <f t="shared" si="0"/>
        <v>0</v>
      </c>
      <c r="F12" s="2">
        <f>VLOOKUP($A12,'By SKU - Old RTs'!$A:$V,4,FALSE)</f>
        <v>18.75</v>
      </c>
      <c r="G12" s="2">
        <f>VLOOKUP($A12,'By SKU - New RTs'!$A:$V,4,FALSE)</f>
        <v>18.75</v>
      </c>
      <c r="H12" s="5">
        <f t="shared" si="1"/>
        <v>0</v>
      </c>
      <c r="I12" s="2">
        <f>VLOOKUP($A12,'By SKU - Old RTs'!$A:$V,5,FALSE)</f>
        <v>20</v>
      </c>
      <c r="J12" s="2">
        <f>VLOOKUP($A12,'By SKU - New RTs'!$A:$V,5,FALSE)</f>
        <v>12.5</v>
      </c>
      <c r="K12" s="5">
        <f t="shared" si="2"/>
        <v>-7.5</v>
      </c>
      <c r="L12" s="2">
        <f>VLOOKUP($A12,'By SKU - Old RTs'!$A:$V,6,FALSE)</f>
        <v>12.5</v>
      </c>
      <c r="M12" s="2">
        <f>VLOOKUP($A12,'By SKU - New RTs'!$A:$V,6,FALSE)</f>
        <v>12.5</v>
      </c>
      <c r="N12" s="5">
        <f t="shared" si="3"/>
        <v>0</v>
      </c>
      <c r="O12" s="2">
        <f>VLOOKUP($A12,'By SKU - Old RTs'!$A:$V,7,FALSE)</f>
        <v>12.5</v>
      </c>
      <c r="P12" s="2">
        <f>VLOOKUP($A12,'By SKU - New RTs'!$A:$V,7,FALSE)</f>
        <v>20</v>
      </c>
      <c r="Q12" s="2">
        <f t="shared" si="4"/>
        <v>7.5</v>
      </c>
    </row>
    <row r="13" spans="1:17" x14ac:dyDescent="0.3">
      <c r="A13" s="3">
        <f>'By SKU - Old RTs'!A13</f>
        <v>59</v>
      </c>
      <c r="B13" t="str">
        <f>'By SKU - Old RTs'!B13</f>
        <v>UTILITY BAG CLOTH</v>
      </c>
      <c r="C13" s="2">
        <f>VLOOKUP($A13,'By SKU - Old RTs'!$A:$V,3,FALSE)</f>
        <v>0</v>
      </c>
      <c r="D13" s="2">
        <f>VLOOKUP($A13,'By SKU - New RTs'!$A:$V,3,FALSE)</f>
        <v>0</v>
      </c>
      <c r="E13" s="5">
        <f t="shared" si="0"/>
        <v>0</v>
      </c>
      <c r="F13" s="2">
        <f>VLOOKUP($A13,'By SKU - Old RTs'!$A:$V,4,FALSE)</f>
        <v>6</v>
      </c>
      <c r="G13" s="2">
        <f>VLOOKUP($A13,'By SKU - New RTs'!$A:$V,4,FALSE)</f>
        <v>6</v>
      </c>
      <c r="H13" s="5">
        <f t="shared" si="1"/>
        <v>0</v>
      </c>
      <c r="I13" s="2">
        <f>VLOOKUP($A13,'By SKU - Old RTs'!$A:$V,5,FALSE)</f>
        <v>0</v>
      </c>
      <c r="J13" s="2">
        <f>VLOOKUP($A13,'By SKU - New RTs'!$A:$V,5,FALSE)</f>
        <v>0</v>
      </c>
      <c r="K13" s="5">
        <f t="shared" si="2"/>
        <v>0</v>
      </c>
      <c r="L13" s="2">
        <f>VLOOKUP($A13,'By SKU - Old RTs'!$A:$V,6,FALSE)</f>
        <v>0</v>
      </c>
      <c r="M13" s="2">
        <f>VLOOKUP($A13,'By SKU - New RTs'!$A:$V,6,FALSE)</f>
        <v>0</v>
      </c>
      <c r="N13" s="5">
        <f t="shared" si="3"/>
        <v>0</v>
      </c>
      <c r="O13" s="2">
        <f>VLOOKUP($A13,'By SKU - Old RTs'!$A:$V,7,FALSE)</f>
        <v>0</v>
      </c>
      <c r="P13" s="2">
        <f>VLOOKUP($A13,'By SKU - New RTs'!$A:$V,7,FALSE)</f>
        <v>0</v>
      </c>
      <c r="Q13" s="2">
        <f t="shared" si="4"/>
        <v>0</v>
      </c>
    </row>
    <row r="14" spans="1:17" x14ac:dyDescent="0.3">
      <c r="A14" s="3">
        <f>'By SKU - Old RTs'!A14</f>
        <v>70</v>
      </c>
      <c r="B14" t="str">
        <f>'By SKU - Old RTs'!B14</f>
        <v>PLASTIC SOIL BAG</v>
      </c>
      <c r="C14" s="2">
        <f>VLOOKUP($A14,'By SKU - Old RTs'!$A:$V,3,FALSE)</f>
        <v>4</v>
      </c>
      <c r="D14" s="2">
        <f>VLOOKUP($A14,'By SKU - New RTs'!$A:$V,3,FALSE)</f>
        <v>4</v>
      </c>
      <c r="E14" s="5">
        <f t="shared" si="0"/>
        <v>0</v>
      </c>
      <c r="F14" s="2">
        <f>VLOOKUP($A14,'By SKU - Old RTs'!$A:$V,4,FALSE)</f>
        <v>3.75</v>
      </c>
      <c r="G14" s="2">
        <f>VLOOKUP($A14,'By SKU - New RTs'!$A:$V,4,FALSE)</f>
        <v>3.75</v>
      </c>
      <c r="H14" s="5">
        <f t="shared" si="1"/>
        <v>0</v>
      </c>
      <c r="I14" s="2">
        <f>VLOOKUP($A14,'By SKU - Old RTs'!$A:$V,5,FALSE)</f>
        <v>10.5</v>
      </c>
      <c r="J14" s="2">
        <f>VLOOKUP($A14,'By SKU - New RTs'!$A:$V,5,FALSE)</f>
        <v>1</v>
      </c>
      <c r="K14" s="5">
        <f t="shared" si="2"/>
        <v>-9.5</v>
      </c>
      <c r="L14" s="2">
        <f>VLOOKUP($A14,'By SKU - Old RTs'!$A:$V,6,FALSE)</f>
        <v>1</v>
      </c>
      <c r="M14" s="2">
        <f>VLOOKUP($A14,'By SKU - New RTs'!$A:$V,6,FALSE)</f>
        <v>1</v>
      </c>
      <c r="N14" s="5">
        <f t="shared" si="3"/>
        <v>0</v>
      </c>
      <c r="O14" s="2">
        <f>VLOOKUP($A14,'By SKU - Old RTs'!$A:$V,7,FALSE)</f>
        <v>1</v>
      </c>
      <c r="P14" s="2">
        <f>VLOOKUP($A14,'By SKU - New RTs'!$A:$V,7,FALSE)</f>
        <v>10.5</v>
      </c>
      <c r="Q14" s="2">
        <f t="shared" si="4"/>
        <v>9.5</v>
      </c>
    </row>
    <row r="15" spans="1:17" x14ac:dyDescent="0.3">
      <c r="A15" s="3">
        <f>'By SKU - Old RTs'!A15</f>
        <v>115</v>
      </c>
      <c r="B15" t="str">
        <f>'By SKU - Old RTs'!B15</f>
        <v xml:space="preserve">NAPKIN BURGUNDY     </v>
      </c>
      <c r="C15" s="2">
        <f>VLOOKUP($A15,'By SKU - Old RTs'!$A:$V,3,FALSE)</f>
        <v>0</v>
      </c>
      <c r="D15" s="2">
        <f>VLOOKUP($A15,'By SKU - New RTs'!$A:$V,3,FALSE)</f>
        <v>0</v>
      </c>
      <c r="E15" s="5">
        <f t="shared" si="0"/>
        <v>0</v>
      </c>
      <c r="F15" s="2">
        <f>VLOOKUP($A15,'By SKU - Old RTs'!$A:$V,4,FALSE)</f>
        <v>0</v>
      </c>
      <c r="G15" s="2">
        <f>VLOOKUP($A15,'By SKU - New RTs'!$A:$V,4,FALSE)</f>
        <v>0</v>
      </c>
      <c r="H15" s="5">
        <f t="shared" si="1"/>
        <v>0</v>
      </c>
      <c r="I15" s="2">
        <f>VLOOKUP($A15,'By SKU - Old RTs'!$A:$V,5,FALSE)</f>
        <v>0</v>
      </c>
      <c r="J15" s="2">
        <f>VLOOKUP($A15,'By SKU - New RTs'!$A:$V,5,FALSE)</f>
        <v>0</v>
      </c>
      <c r="K15" s="5">
        <f t="shared" si="2"/>
        <v>0</v>
      </c>
      <c r="L15" s="2">
        <f>VLOOKUP($A15,'By SKU - Old RTs'!$A:$V,6,FALSE)</f>
        <v>0</v>
      </c>
      <c r="M15" s="2">
        <f>VLOOKUP($A15,'By SKU - New RTs'!$A:$V,6,FALSE)</f>
        <v>0</v>
      </c>
      <c r="N15" s="5">
        <f t="shared" si="3"/>
        <v>0</v>
      </c>
      <c r="O15" s="2">
        <f>VLOOKUP($A15,'By SKU - Old RTs'!$A:$V,7,FALSE)</f>
        <v>0</v>
      </c>
      <c r="P15" s="2">
        <f>VLOOKUP($A15,'By SKU - New RTs'!$A:$V,7,FALSE)</f>
        <v>0</v>
      </c>
      <c r="Q15" s="2">
        <f t="shared" si="4"/>
        <v>0</v>
      </c>
    </row>
    <row r="16" spans="1:17" x14ac:dyDescent="0.3">
      <c r="A16" s="3">
        <f>'By SKU - Old RTs'!A16</f>
        <v>116</v>
      </c>
      <c r="B16" t="str">
        <f>'By SKU - Old RTs'!B16</f>
        <v xml:space="preserve">NAPKIN NAVY         </v>
      </c>
      <c r="C16" s="2">
        <f>VLOOKUP($A16,'By SKU - Old RTs'!$A:$V,3,FALSE)</f>
        <v>0</v>
      </c>
      <c r="D16" s="2">
        <f>VLOOKUP($A16,'By SKU - New RTs'!$A:$V,3,FALSE)</f>
        <v>0</v>
      </c>
      <c r="E16" s="5">
        <f t="shared" si="0"/>
        <v>0</v>
      </c>
      <c r="F16" s="2">
        <f>VLOOKUP($A16,'By SKU - Old RTs'!$A:$V,4,FALSE)</f>
        <v>0</v>
      </c>
      <c r="G16" s="2">
        <f>VLOOKUP($A16,'By SKU - New RTs'!$A:$V,4,FALSE)</f>
        <v>0</v>
      </c>
      <c r="H16" s="5">
        <f t="shared" si="1"/>
        <v>0</v>
      </c>
      <c r="I16" s="2">
        <f>VLOOKUP($A16,'By SKU - Old RTs'!$A:$V,5,FALSE)</f>
        <v>0</v>
      </c>
      <c r="J16" s="2">
        <f>VLOOKUP($A16,'By SKU - New RTs'!$A:$V,5,FALSE)</f>
        <v>0</v>
      </c>
      <c r="K16" s="5">
        <f t="shared" si="2"/>
        <v>0</v>
      </c>
      <c r="L16" s="2">
        <f>VLOOKUP($A16,'By SKU - Old RTs'!$A:$V,6,FALSE)</f>
        <v>0</v>
      </c>
      <c r="M16" s="2">
        <f>VLOOKUP($A16,'By SKU - New RTs'!$A:$V,6,FALSE)</f>
        <v>0</v>
      </c>
      <c r="N16" s="5">
        <f t="shared" si="3"/>
        <v>0</v>
      </c>
      <c r="O16" s="2">
        <f>VLOOKUP($A16,'By SKU - Old RTs'!$A:$V,7,FALSE)</f>
        <v>0</v>
      </c>
      <c r="P16" s="2">
        <f>VLOOKUP($A16,'By SKU - New RTs'!$A:$V,7,FALSE)</f>
        <v>0</v>
      </c>
      <c r="Q16" s="2">
        <f t="shared" si="4"/>
        <v>0</v>
      </c>
    </row>
    <row r="17" spans="1:17" x14ac:dyDescent="0.3">
      <c r="A17" s="3">
        <f>'By SKU - Old RTs'!A17</f>
        <v>126</v>
      </c>
      <c r="B17" t="str">
        <f>'By SKU - Old RTs'!B17</f>
        <v>TC 52X114 BLACK</v>
      </c>
      <c r="C17" s="2">
        <f>VLOOKUP($A17,'By SKU - Old RTs'!$A:$V,3,FALSE)</f>
        <v>0</v>
      </c>
      <c r="D17" s="2">
        <f>VLOOKUP($A17,'By SKU - New RTs'!$A:$V,3,FALSE)</f>
        <v>0</v>
      </c>
      <c r="E17" s="5">
        <f t="shared" si="0"/>
        <v>0</v>
      </c>
      <c r="F17" s="2">
        <f>VLOOKUP($A17,'By SKU - Old RTs'!$A:$V,4,FALSE)</f>
        <v>0</v>
      </c>
      <c r="G17" s="2">
        <f>VLOOKUP($A17,'By SKU - New RTs'!$A:$V,4,FALSE)</f>
        <v>0</v>
      </c>
      <c r="H17" s="5">
        <f t="shared" si="1"/>
        <v>0</v>
      </c>
      <c r="I17" s="2">
        <f>VLOOKUP($A17,'By SKU - Old RTs'!$A:$V,5,FALSE)</f>
        <v>0</v>
      </c>
      <c r="J17" s="2">
        <f>VLOOKUP($A17,'By SKU - New RTs'!$A:$V,5,FALSE)</f>
        <v>0</v>
      </c>
      <c r="K17" s="5">
        <f t="shared" si="2"/>
        <v>0</v>
      </c>
      <c r="L17" s="2">
        <f>VLOOKUP($A17,'By SKU - Old RTs'!$A:$V,6,FALSE)</f>
        <v>0</v>
      </c>
      <c r="M17" s="2">
        <f>VLOOKUP($A17,'By SKU - New RTs'!$A:$V,6,FALSE)</f>
        <v>0</v>
      </c>
      <c r="N17" s="5">
        <f t="shared" si="3"/>
        <v>0</v>
      </c>
      <c r="O17" s="2">
        <f>VLOOKUP($A17,'By SKU - Old RTs'!$A:$V,7,FALSE)</f>
        <v>0</v>
      </c>
      <c r="P17" s="2">
        <f>VLOOKUP($A17,'By SKU - New RTs'!$A:$V,7,FALSE)</f>
        <v>0</v>
      </c>
      <c r="Q17" s="2">
        <f t="shared" si="4"/>
        <v>0</v>
      </c>
    </row>
    <row r="18" spans="1:17" x14ac:dyDescent="0.3">
      <c r="A18" s="3">
        <f>'By SKU - Old RTs'!A18</f>
        <v>150</v>
      </c>
      <c r="B18" t="str">
        <f>'By SKU - Old RTs'!B18</f>
        <v xml:space="preserve">NAPKIN WHITE        </v>
      </c>
      <c r="C18" s="2">
        <f>VLOOKUP($A18,'By SKU - Old RTs'!$A:$V,3,FALSE)</f>
        <v>0</v>
      </c>
      <c r="D18" s="2">
        <f>VLOOKUP($A18,'By SKU - New RTs'!$A:$V,3,FALSE)</f>
        <v>0</v>
      </c>
      <c r="E18" s="5">
        <f t="shared" si="0"/>
        <v>0</v>
      </c>
      <c r="F18" s="2">
        <f>VLOOKUP($A18,'By SKU - Old RTs'!$A:$V,4,FALSE)</f>
        <v>0</v>
      </c>
      <c r="G18" s="2">
        <f>VLOOKUP($A18,'By SKU - New RTs'!$A:$V,4,FALSE)</f>
        <v>0</v>
      </c>
      <c r="H18" s="5">
        <f t="shared" si="1"/>
        <v>0</v>
      </c>
      <c r="I18" s="2">
        <f>VLOOKUP($A18,'By SKU - Old RTs'!$A:$V,5,FALSE)</f>
        <v>0</v>
      </c>
      <c r="J18" s="2">
        <f>VLOOKUP($A18,'By SKU - New RTs'!$A:$V,5,FALSE)</f>
        <v>0</v>
      </c>
      <c r="K18" s="5">
        <f t="shared" si="2"/>
        <v>0</v>
      </c>
      <c r="L18" s="2">
        <f>VLOOKUP($A18,'By SKU - Old RTs'!$A:$V,6,FALSE)</f>
        <v>0</v>
      </c>
      <c r="M18" s="2">
        <f>VLOOKUP($A18,'By SKU - New RTs'!$A:$V,6,FALSE)</f>
        <v>0</v>
      </c>
      <c r="N18" s="5">
        <f t="shared" si="3"/>
        <v>0</v>
      </c>
      <c r="O18" s="2">
        <f>VLOOKUP($A18,'By SKU - Old RTs'!$A:$V,7,FALSE)</f>
        <v>0</v>
      </c>
      <c r="P18" s="2">
        <f>VLOOKUP($A18,'By SKU - New RTs'!$A:$V,7,FALSE)</f>
        <v>0</v>
      </c>
      <c r="Q18" s="2">
        <f t="shared" si="4"/>
        <v>0</v>
      </c>
    </row>
    <row r="19" spans="1:17" x14ac:dyDescent="0.3">
      <c r="A19" s="3">
        <f>'By SKU - Old RTs'!A19</f>
        <v>159</v>
      </c>
      <c r="B19" t="str">
        <f>'By SKU - Old RTs'!B19</f>
        <v>NAPKIN HUNTER GREEN</v>
      </c>
      <c r="C19" s="2">
        <f>VLOOKUP($A19,'By SKU - Old RTs'!$A:$V,3,FALSE)</f>
        <v>0</v>
      </c>
      <c r="D19" s="2">
        <f>VLOOKUP($A19,'By SKU - New RTs'!$A:$V,3,FALSE)</f>
        <v>0</v>
      </c>
      <c r="E19" s="5">
        <f t="shared" si="0"/>
        <v>0</v>
      </c>
      <c r="F19" s="2">
        <f>VLOOKUP($A19,'By SKU - Old RTs'!$A:$V,4,FALSE)</f>
        <v>0</v>
      </c>
      <c r="G19" s="2">
        <f>VLOOKUP($A19,'By SKU - New RTs'!$A:$V,4,FALSE)</f>
        <v>0</v>
      </c>
      <c r="H19" s="5">
        <f t="shared" si="1"/>
        <v>0</v>
      </c>
      <c r="I19" s="2">
        <f>VLOOKUP($A19,'By SKU - Old RTs'!$A:$V,5,FALSE)</f>
        <v>0</v>
      </c>
      <c r="J19" s="2">
        <f>VLOOKUP($A19,'By SKU - New RTs'!$A:$V,5,FALSE)</f>
        <v>0</v>
      </c>
      <c r="K19" s="5">
        <f t="shared" si="2"/>
        <v>0</v>
      </c>
      <c r="L19" s="2">
        <f>VLOOKUP($A19,'By SKU - Old RTs'!$A:$V,6,FALSE)</f>
        <v>0</v>
      </c>
      <c r="M19" s="2">
        <f>VLOOKUP($A19,'By SKU - New RTs'!$A:$V,6,FALSE)</f>
        <v>0</v>
      </c>
      <c r="N19" s="5">
        <f t="shared" si="3"/>
        <v>0</v>
      </c>
      <c r="O19" s="2">
        <f>VLOOKUP($A19,'By SKU - Old RTs'!$A:$V,7,FALSE)</f>
        <v>0</v>
      </c>
      <c r="P19" s="2">
        <f>VLOOKUP($A19,'By SKU - New RTs'!$A:$V,7,FALSE)</f>
        <v>0</v>
      </c>
      <c r="Q19" s="2">
        <f t="shared" si="4"/>
        <v>0</v>
      </c>
    </row>
    <row r="20" spans="1:17" x14ac:dyDescent="0.3">
      <c r="A20" s="3">
        <f>'By SKU - Old RTs'!A20</f>
        <v>163</v>
      </c>
      <c r="B20" t="str">
        <f>'By SKU - Old RTs'!B20</f>
        <v xml:space="preserve">NAPKIN BLACK        </v>
      </c>
      <c r="C20" s="2">
        <f>VLOOKUP($A20,'By SKU - Old RTs'!$A:$V,3,FALSE)</f>
        <v>0</v>
      </c>
      <c r="D20" s="2">
        <f>VLOOKUP($A20,'By SKU - New RTs'!$A:$V,3,FALSE)</f>
        <v>0</v>
      </c>
      <c r="E20" s="5">
        <f t="shared" si="0"/>
        <v>0</v>
      </c>
      <c r="F20" s="2">
        <f>VLOOKUP($A20,'By SKU - Old RTs'!$A:$V,4,FALSE)</f>
        <v>0</v>
      </c>
      <c r="G20" s="2">
        <f>VLOOKUP($A20,'By SKU - New RTs'!$A:$V,4,FALSE)</f>
        <v>0</v>
      </c>
      <c r="H20" s="5">
        <f t="shared" si="1"/>
        <v>0</v>
      </c>
      <c r="I20" s="2">
        <f>VLOOKUP($A20,'By SKU - Old RTs'!$A:$V,5,FALSE)</f>
        <v>0</v>
      </c>
      <c r="J20" s="2">
        <f>VLOOKUP($A20,'By SKU - New RTs'!$A:$V,5,FALSE)</f>
        <v>0</v>
      </c>
      <c r="K20" s="5">
        <f t="shared" si="2"/>
        <v>0</v>
      </c>
      <c r="L20" s="2">
        <f>VLOOKUP($A20,'By SKU - Old RTs'!$A:$V,6,FALSE)</f>
        <v>0</v>
      </c>
      <c r="M20" s="2">
        <f>VLOOKUP($A20,'By SKU - New RTs'!$A:$V,6,FALSE)</f>
        <v>0</v>
      </c>
      <c r="N20" s="5">
        <f t="shared" si="3"/>
        <v>0</v>
      </c>
      <c r="O20" s="2">
        <f>VLOOKUP($A20,'By SKU - Old RTs'!$A:$V,7,FALSE)</f>
        <v>0</v>
      </c>
      <c r="P20" s="2">
        <f>VLOOKUP($A20,'By SKU - New RTs'!$A:$V,7,FALSE)</f>
        <v>0</v>
      </c>
      <c r="Q20" s="2">
        <f t="shared" si="4"/>
        <v>0</v>
      </c>
    </row>
    <row r="21" spans="1:17" x14ac:dyDescent="0.3">
      <c r="A21" s="3">
        <f>'By SKU - Old RTs'!A21</f>
        <v>173</v>
      </c>
      <c r="B21" t="str">
        <f>'By SKU - Old RTs'!B21</f>
        <v xml:space="preserve">NAPKIN MAIZE        </v>
      </c>
      <c r="C21" s="2">
        <f>VLOOKUP($A21,'By SKU - Old RTs'!$A:$V,3,FALSE)</f>
        <v>0</v>
      </c>
      <c r="D21" s="2">
        <f>VLOOKUP($A21,'By SKU - New RTs'!$A:$V,3,FALSE)</f>
        <v>0</v>
      </c>
      <c r="E21" s="5">
        <f t="shared" si="0"/>
        <v>0</v>
      </c>
      <c r="F21" s="2">
        <f>VLOOKUP($A21,'By SKU - Old RTs'!$A:$V,4,FALSE)</f>
        <v>0</v>
      </c>
      <c r="G21" s="2">
        <f>VLOOKUP($A21,'By SKU - New RTs'!$A:$V,4,FALSE)</f>
        <v>0</v>
      </c>
      <c r="H21" s="5">
        <f t="shared" si="1"/>
        <v>0</v>
      </c>
      <c r="I21" s="2">
        <f>VLOOKUP($A21,'By SKU - Old RTs'!$A:$V,5,FALSE)</f>
        <v>0</v>
      </c>
      <c r="J21" s="2">
        <f>VLOOKUP($A21,'By SKU - New RTs'!$A:$V,5,FALSE)</f>
        <v>0</v>
      </c>
      <c r="K21" s="5">
        <f t="shared" si="2"/>
        <v>0</v>
      </c>
      <c r="L21" s="2">
        <f>VLOOKUP($A21,'By SKU - Old RTs'!$A:$V,6,FALSE)</f>
        <v>0</v>
      </c>
      <c r="M21" s="2">
        <f>VLOOKUP($A21,'By SKU - New RTs'!$A:$V,6,FALSE)</f>
        <v>0</v>
      </c>
      <c r="N21" s="5">
        <f t="shared" si="3"/>
        <v>0</v>
      </c>
      <c r="O21" s="2">
        <f>VLOOKUP($A21,'By SKU - Old RTs'!$A:$V,7,FALSE)</f>
        <v>0</v>
      </c>
      <c r="P21" s="2">
        <f>VLOOKUP($A21,'By SKU - New RTs'!$A:$V,7,FALSE)</f>
        <v>0</v>
      </c>
      <c r="Q21" s="2">
        <f t="shared" si="4"/>
        <v>0</v>
      </c>
    </row>
    <row r="22" spans="1:17" x14ac:dyDescent="0.3">
      <c r="A22" s="3">
        <f>'By SKU - Old RTs'!A22</f>
        <v>202</v>
      </c>
      <c r="B22" t="str">
        <f>'By SKU - Old RTs'!B22</f>
        <v>TC 90" ROUND WHITE</v>
      </c>
      <c r="C22" s="2">
        <f>VLOOKUP($A22,'By SKU - Old RTs'!$A:$V,3,FALSE)</f>
        <v>0</v>
      </c>
      <c r="D22" s="2">
        <f>VLOOKUP($A22,'By SKU - New RTs'!$A:$V,3,FALSE)</f>
        <v>0</v>
      </c>
      <c r="E22" s="5">
        <f t="shared" si="0"/>
        <v>0</v>
      </c>
      <c r="F22" s="2">
        <f>VLOOKUP($A22,'By SKU - Old RTs'!$A:$V,4,FALSE)</f>
        <v>0</v>
      </c>
      <c r="G22" s="2">
        <f>VLOOKUP($A22,'By SKU - New RTs'!$A:$V,4,FALSE)</f>
        <v>0</v>
      </c>
      <c r="H22" s="5">
        <f t="shared" si="1"/>
        <v>0</v>
      </c>
      <c r="I22" s="2">
        <f>VLOOKUP($A22,'By SKU - Old RTs'!$A:$V,5,FALSE)</f>
        <v>0</v>
      </c>
      <c r="J22" s="2">
        <f>VLOOKUP($A22,'By SKU - New RTs'!$A:$V,5,FALSE)</f>
        <v>0</v>
      </c>
      <c r="K22" s="5">
        <f t="shared" si="2"/>
        <v>0</v>
      </c>
      <c r="L22" s="2">
        <f>VLOOKUP($A22,'By SKU - Old RTs'!$A:$V,6,FALSE)</f>
        <v>0</v>
      </c>
      <c r="M22" s="2">
        <f>VLOOKUP($A22,'By SKU - New RTs'!$A:$V,6,FALSE)</f>
        <v>0</v>
      </c>
      <c r="N22" s="5">
        <f t="shared" si="3"/>
        <v>0</v>
      </c>
      <c r="O22" s="2">
        <f>VLOOKUP($A22,'By SKU - Old RTs'!$A:$V,7,FALSE)</f>
        <v>0</v>
      </c>
      <c r="P22" s="2">
        <f>VLOOKUP($A22,'By SKU - New RTs'!$A:$V,7,FALSE)</f>
        <v>0</v>
      </c>
      <c r="Q22" s="2">
        <f t="shared" si="4"/>
        <v>0</v>
      </c>
    </row>
    <row r="23" spans="1:17" x14ac:dyDescent="0.3">
      <c r="A23" s="3">
        <f>'By SKU - Old RTs'!A23</f>
        <v>203</v>
      </c>
      <c r="B23" t="str">
        <f>'By SKU - Old RTs'!B23</f>
        <v>TC 132" ROUND WHITE</v>
      </c>
      <c r="C23" s="2">
        <f>VLOOKUP($A23,'By SKU - Old RTs'!$A:$V,3,FALSE)</f>
        <v>0</v>
      </c>
      <c r="D23" s="2">
        <f>VLOOKUP($A23,'By SKU - New RTs'!$A:$V,3,FALSE)</f>
        <v>0</v>
      </c>
      <c r="E23" s="5">
        <f t="shared" si="0"/>
        <v>0</v>
      </c>
      <c r="F23" s="2">
        <f>VLOOKUP($A23,'By SKU - Old RTs'!$A:$V,4,FALSE)</f>
        <v>0</v>
      </c>
      <c r="G23" s="2">
        <f>VLOOKUP($A23,'By SKU - New RTs'!$A:$V,4,FALSE)</f>
        <v>0</v>
      </c>
      <c r="H23" s="5">
        <f t="shared" si="1"/>
        <v>0</v>
      </c>
      <c r="I23" s="2">
        <f>VLOOKUP($A23,'By SKU - Old RTs'!$A:$V,5,FALSE)</f>
        <v>0</v>
      </c>
      <c r="J23" s="2">
        <f>VLOOKUP($A23,'By SKU - New RTs'!$A:$V,5,FALSE)</f>
        <v>0</v>
      </c>
      <c r="K23" s="5">
        <f t="shared" si="2"/>
        <v>0</v>
      </c>
      <c r="L23" s="2">
        <f>VLOOKUP($A23,'By SKU - Old RTs'!$A:$V,6,FALSE)</f>
        <v>0</v>
      </c>
      <c r="M23" s="2">
        <f>VLOOKUP($A23,'By SKU - New RTs'!$A:$V,6,FALSE)</f>
        <v>0</v>
      </c>
      <c r="N23" s="5">
        <f t="shared" si="3"/>
        <v>0</v>
      </c>
      <c r="O23" s="2">
        <f>VLOOKUP($A23,'By SKU - Old RTs'!$A:$V,7,FALSE)</f>
        <v>0</v>
      </c>
      <c r="P23" s="2">
        <f>VLOOKUP($A23,'By SKU - New RTs'!$A:$V,7,FALSE)</f>
        <v>0</v>
      </c>
      <c r="Q23" s="2">
        <f t="shared" si="4"/>
        <v>0</v>
      </c>
    </row>
    <row r="24" spans="1:17" x14ac:dyDescent="0.3">
      <c r="A24" s="3">
        <f>'By SKU - Old RTs'!A24</f>
        <v>208</v>
      </c>
      <c r="B24" t="str">
        <f>'By SKU - Old RTs'!B24</f>
        <v>TC 52X52 BLACK</v>
      </c>
      <c r="C24" s="2">
        <f>VLOOKUP($A24,'By SKU - Old RTs'!$A:$V,3,FALSE)</f>
        <v>0</v>
      </c>
      <c r="D24" s="2">
        <f>VLOOKUP($A24,'By SKU - New RTs'!$A:$V,3,FALSE)</f>
        <v>0</v>
      </c>
      <c r="E24" s="5">
        <f t="shared" si="0"/>
        <v>0</v>
      </c>
      <c r="F24" s="2">
        <f>VLOOKUP($A24,'By SKU - Old RTs'!$A:$V,4,FALSE)</f>
        <v>0</v>
      </c>
      <c r="G24" s="2">
        <f>VLOOKUP($A24,'By SKU - New RTs'!$A:$V,4,FALSE)</f>
        <v>0</v>
      </c>
      <c r="H24" s="5">
        <f t="shared" si="1"/>
        <v>0</v>
      </c>
      <c r="I24" s="2">
        <f>VLOOKUP($A24,'By SKU - Old RTs'!$A:$V,5,FALSE)</f>
        <v>0</v>
      </c>
      <c r="J24" s="2">
        <f>VLOOKUP($A24,'By SKU - New RTs'!$A:$V,5,FALSE)</f>
        <v>0</v>
      </c>
      <c r="K24" s="5">
        <f t="shared" si="2"/>
        <v>0</v>
      </c>
      <c r="L24" s="2">
        <f>VLOOKUP($A24,'By SKU - Old RTs'!$A:$V,6,FALSE)</f>
        <v>0</v>
      </c>
      <c r="M24" s="2">
        <f>VLOOKUP($A24,'By SKU - New RTs'!$A:$V,6,FALSE)</f>
        <v>0</v>
      </c>
      <c r="N24" s="5">
        <f t="shared" si="3"/>
        <v>0</v>
      </c>
      <c r="O24" s="2">
        <f>VLOOKUP($A24,'By SKU - Old RTs'!$A:$V,7,FALSE)</f>
        <v>0</v>
      </c>
      <c r="P24" s="2">
        <f>VLOOKUP($A24,'By SKU - New RTs'!$A:$V,7,FALSE)</f>
        <v>0</v>
      </c>
      <c r="Q24" s="2">
        <f t="shared" si="4"/>
        <v>0</v>
      </c>
    </row>
    <row r="25" spans="1:17" x14ac:dyDescent="0.3">
      <c r="A25" s="3">
        <f>'By SKU - Old RTs'!A25</f>
        <v>218</v>
      </c>
      <c r="B25" t="str">
        <f>'By SKU - Old RTs'!B25</f>
        <v>TC 90X132 WHITE</v>
      </c>
      <c r="C25" s="2">
        <f>VLOOKUP($A25,'By SKU - Old RTs'!$A:$V,3,FALSE)</f>
        <v>0</v>
      </c>
      <c r="D25" s="2">
        <f>VLOOKUP($A25,'By SKU - New RTs'!$A:$V,3,FALSE)</f>
        <v>0</v>
      </c>
      <c r="E25" s="5">
        <f t="shared" si="0"/>
        <v>0</v>
      </c>
      <c r="F25" s="2">
        <f>VLOOKUP($A25,'By SKU - Old RTs'!$A:$V,4,FALSE)</f>
        <v>0</v>
      </c>
      <c r="G25" s="2">
        <f>VLOOKUP($A25,'By SKU - New RTs'!$A:$V,4,FALSE)</f>
        <v>0</v>
      </c>
      <c r="H25" s="5">
        <f t="shared" si="1"/>
        <v>0</v>
      </c>
      <c r="I25" s="2">
        <f>VLOOKUP($A25,'By SKU - Old RTs'!$A:$V,5,FALSE)</f>
        <v>0</v>
      </c>
      <c r="J25" s="2">
        <f>VLOOKUP($A25,'By SKU - New RTs'!$A:$V,5,FALSE)</f>
        <v>0</v>
      </c>
      <c r="K25" s="5">
        <f t="shared" si="2"/>
        <v>0</v>
      </c>
      <c r="L25" s="2">
        <f>VLOOKUP($A25,'By SKU - Old RTs'!$A:$V,6,FALSE)</f>
        <v>0</v>
      </c>
      <c r="M25" s="2">
        <f>VLOOKUP($A25,'By SKU - New RTs'!$A:$V,6,FALSE)</f>
        <v>0</v>
      </c>
      <c r="N25" s="5">
        <f t="shared" si="3"/>
        <v>0</v>
      </c>
      <c r="O25" s="2">
        <f>VLOOKUP($A25,'By SKU - Old RTs'!$A:$V,7,FALSE)</f>
        <v>0</v>
      </c>
      <c r="P25" s="2">
        <f>VLOOKUP($A25,'By SKU - New RTs'!$A:$V,7,FALSE)</f>
        <v>0</v>
      </c>
      <c r="Q25" s="2">
        <f t="shared" si="4"/>
        <v>0</v>
      </c>
    </row>
    <row r="26" spans="1:17" x14ac:dyDescent="0.3">
      <c r="A26" s="3">
        <f>'By SKU - Old RTs'!A26</f>
        <v>225</v>
      </c>
      <c r="B26" t="str">
        <f>'By SKU - Old RTs'!B26</f>
        <v>TC 62X62 BLACK</v>
      </c>
      <c r="C26" s="2">
        <f>VLOOKUP($A26,'By SKU - Old RTs'!$A:$V,3,FALSE)</f>
        <v>0</v>
      </c>
      <c r="D26" s="2">
        <f>VLOOKUP($A26,'By SKU - New RTs'!$A:$V,3,FALSE)</f>
        <v>0</v>
      </c>
      <c r="E26" s="5">
        <f t="shared" si="0"/>
        <v>0</v>
      </c>
      <c r="F26" s="2">
        <f>VLOOKUP($A26,'By SKU - Old RTs'!$A:$V,4,FALSE)</f>
        <v>0</v>
      </c>
      <c r="G26" s="2">
        <f>VLOOKUP($A26,'By SKU - New RTs'!$A:$V,4,FALSE)</f>
        <v>0</v>
      </c>
      <c r="H26" s="5">
        <f t="shared" si="1"/>
        <v>0</v>
      </c>
      <c r="I26" s="2">
        <f>VLOOKUP($A26,'By SKU - Old RTs'!$A:$V,5,FALSE)</f>
        <v>0</v>
      </c>
      <c r="J26" s="2">
        <f>VLOOKUP($A26,'By SKU - New RTs'!$A:$V,5,FALSE)</f>
        <v>0</v>
      </c>
      <c r="K26" s="5">
        <f t="shared" si="2"/>
        <v>0</v>
      </c>
      <c r="L26" s="2">
        <f>VLOOKUP($A26,'By SKU - Old RTs'!$A:$V,6,FALSE)</f>
        <v>0</v>
      </c>
      <c r="M26" s="2">
        <f>VLOOKUP($A26,'By SKU - New RTs'!$A:$V,6,FALSE)</f>
        <v>0</v>
      </c>
      <c r="N26" s="5">
        <f t="shared" si="3"/>
        <v>0</v>
      </c>
      <c r="O26" s="2">
        <f>VLOOKUP($A26,'By SKU - Old RTs'!$A:$V,7,FALSE)</f>
        <v>0</v>
      </c>
      <c r="P26" s="2">
        <f>VLOOKUP($A26,'By SKU - New RTs'!$A:$V,7,FALSE)</f>
        <v>0</v>
      </c>
      <c r="Q26" s="2">
        <f t="shared" si="4"/>
        <v>0</v>
      </c>
    </row>
    <row r="27" spans="1:17" x14ac:dyDescent="0.3">
      <c r="A27" s="3">
        <f>'By SKU - Old RTs'!A27</f>
        <v>230</v>
      </c>
      <c r="B27" t="str">
        <f>'By SKU - Old RTs'!B27</f>
        <v>TC 90X156 WHITE</v>
      </c>
      <c r="C27" s="2">
        <f>VLOOKUP($A27,'By SKU - Old RTs'!$A:$V,3,FALSE)</f>
        <v>0</v>
      </c>
      <c r="D27" s="2">
        <f>VLOOKUP($A27,'By SKU - New RTs'!$A:$V,3,FALSE)</f>
        <v>0</v>
      </c>
      <c r="E27" s="5">
        <f t="shared" si="0"/>
        <v>0</v>
      </c>
      <c r="F27" s="2">
        <f>VLOOKUP($A27,'By SKU - Old RTs'!$A:$V,4,FALSE)</f>
        <v>0</v>
      </c>
      <c r="G27" s="2">
        <f>VLOOKUP($A27,'By SKU - New RTs'!$A:$V,4,FALSE)</f>
        <v>0</v>
      </c>
      <c r="H27" s="5">
        <f t="shared" si="1"/>
        <v>0</v>
      </c>
      <c r="I27" s="2">
        <f>VLOOKUP($A27,'By SKU - Old RTs'!$A:$V,5,FALSE)</f>
        <v>0</v>
      </c>
      <c r="J27" s="2">
        <f>VLOOKUP($A27,'By SKU - New RTs'!$A:$V,5,FALSE)</f>
        <v>0</v>
      </c>
      <c r="K27" s="5">
        <f t="shared" si="2"/>
        <v>0</v>
      </c>
      <c r="L27" s="2">
        <f>VLOOKUP($A27,'By SKU - Old RTs'!$A:$V,6,FALSE)</f>
        <v>0</v>
      </c>
      <c r="M27" s="2">
        <f>VLOOKUP($A27,'By SKU - New RTs'!$A:$V,6,FALSE)</f>
        <v>0</v>
      </c>
      <c r="N27" s="5">
        <f t="shared" si="3"/>
        <v>0</v>
      </c>
      <c r="O27" s="2">
        <f>VLOOKUP($A27,'By SKU - Old RTs'!$A:$V,7,FALSE)</f>
        <v>0</v>
      </c>
      <c r="P27" s="2">
        <f>VLOOKUP($A27,'By SKU - New RTs'!$A:$V,7,FALSE)</f>
        <v>0</v>
      </c>
      <c r="Q27" s="2">
        <f t="shared" si="4"/>
        <v>0</v>
      </c>
    </row>
    <row r="28" spans="1:17" x14ac:dyDescent="0.3">
      <c r="A28" s="3">
        <f>'By SKU - Old RTs'!A28</f>
        <v>286</v>
      </c>
      <c r="B28" t="str">
        <f>'By SKU - Old RTs'!B28</f>
        <v>TC 90X90 WHITE</v>
      </c>
      <c r="C28" s="2">
        <f>VLOOKUP($A28,'By SKU - Old RTs'!$A:$V,3,FALSE)</f>
        <v>0</v>
      </c>
      <c r="D28" s="2">
        <f>VLOOKUP($A28,'By SKU - New RTs'!$A:$V,3,FALSE)</f>
        <v>0</v>
      </c>
      <c r="E28" s="5">
        <f t="shared" si="0"/>
        <v>0</v>
      </c>
      <c r="F28" s="2">
        <f>VLOOKUP($A28,'By SKU - Old RTs'!$A:$V,4,FALSE)</f>
        <v>0</v>
      </c>
      <c r="G28" s="2">
        <f>VLOOKUP($A28,'By SKU - New RTs'!$A:$V,4,FALSE)</f>
        <v>0</v>
      </c>
      <c r="H28" s="5">
        <f t="shared" si="1"/>
        <v>0</v>
      </c>
      <c r="I28" s="2">
        <f>VLOOKUP($A28,'By SKU - Old RTs'!$A:$V,5,FALSE)</f>
        <v>0</v>
      </c>
      <c r="J28" s="2">
        <f>VLOOKUP($A28,'By SKU - New RTs'!$A:$V,5,FALSE)</f>
        <v>0</v>
      </c>
      <c r="K28" s="5">
        <f t="shared" si="2"/>
        <v>0</v>
      </c>
      <c r="L28" s="2">
        <f>VLOOKUP($A28,'By SKU - Old RTs'!$A:$V,6,FALSE)</f>
        <v>0</v>
      </c>
      <c r="M28" s="2">
        <f>VLOOKUP($A28,'By SKU - New RTs'!$A:$V,6,FALSE)</f>
        <v>0</v>
      </c>
      <c r="N28" s="5">
        <f t="shared" si="3"/>
        <v>0</v>
      </c>
      <c r="O28" s="2">
        <f>VLOOKUP($A28,'By SKU - Old RTs'!$A:$V,7,FALSE)</f>
        <v>0</v>
      </c>
      <c r="P28" s="2">
        <f>VLOOKUP($A28,'By SKU - New RTs'!$A:$V,7,FALSE)</f>
        <v>0</v>
      </c>
      <c r="Q28" s="2">
        <f t="shared" si="4"/>
        <v>0</v>
      </c>
    </row>
    <row r="29" spans="1:17" x14ac:dyDescent="0.3">
      <c r="A29" s="3">
        <f>'By SKU - Old RTs'!A29</f>
        <v>298</v>
      </c>
      <c r="B29" t="str">
        <f>'By SKU - Old RTs'!B29</f>
        <v>TC 120" ROUND WHITE</v>
      </c>
      <c r="C29" s="2">
        <f>VLOOKUP($A29,'By SKU - Old RTs'!$A:$V,3,FALSE)</f>
        <v>0</v>
      </c>
      <c r="D29" s="2">
        <f>VLOOKUP($A29,'By SKU - New RTs'!$A:$V,3,FALSE)</f>
        <v>0</v>
      </c>
      <c r="E29" s="5">
        <f t="shared" si="0"/>
        <v>0</v>
      </c>
      <c r="F29" s="2">
        <f>VLOOKUP($A29,'By SKU - Old RTs'!$A:$V,4,FALSE)</f>
        <v>0</v>
      </c>
      <c r="G29" s="2">
        <f>VLOOKUP($A29,'By SKU - New RTs'!$A:$V,4,FALSE)</f>
        <v>0</v>
      </c>
      <c r="H29" s="5">
        <f t="shared" si="1"/>
        <v>0</v>
      </c>
      <c r="I29" s="2">
        <f>VLOOKUP($A29,'By SKU - Old RTs'!$A:$V,5,FALSE)</f>
        <v>0</v>
      </c>
      <c r="J29" s="2">
        <f>VLOOKUP($A29,'By SKU - New RTs'!$A:$V,5,FALSE)</f>
        <v>0</v>
      </c>
      <c r="K29" s="5">
        <f t="shared" si="2"/>
        <v>0</v>
      </c>
      <c r="L29" s="2">
        <f>VLOOKUP($A29,'By SKU - Old RTs'!$A:$V,6,FALSE)</f>
        <v>0</v>
      </c>
      <c r="M29" s="2">
        <f>VLOOKUP($A29,'By SKU - New RTs'!$A:$V,6,FALSE)</f>
        <v>0</v>
      </c>
      <c r="N29" s="5">
        <f t="shared" si="3"/>
        <v>0</v>
      </c>
      <c r="O29" s="2">
        <f>VLOOKUP($A29,'By SKU - Old RTs'!$A:$V,7,FALSE)</f>
        <v>0</v>
      </c>
      <c r="P29" s="2">
        <f>VLOOKUP($A29,'By SKU - New RTs'!$A:$V,7,FALSE)</f>
        <v>0</v>
      </c>
      <c r="Q29" s="2">
        <f t="shared" si="4"/>
        <v>0</v>
      </c>
    </row>
    <row r="30" spans="1:17" x14ac:dyDescent="0.3">
      <c r="A30" s="3">
        <f>'By SKU - Old RTs'!A30</f>
        <v>301</v>
      </c>
      <c r="B30" t="str">
        <f>'By SKU - Old RTs'!B30</f>
        <v>TWL BAR SELECT</v>
      </c>
      <c r="C30" s="2">
        <f>VLOOKUP($A30,'By SKU - Old RTs'!$A:$V,3,FALSE)</f>
        <v>310.75</v>
      </c>
      <c r="D30" s="2">
        <f>VLOOKUP($A30,'By SKU - New RTs'!$A:$V,3,FALSE)</f>
        <v>310.75</v>
      </c>
      <c r="E30" s="5">
        <f t="shared" si="0"/>
        <v>0</v>
      </c>
      <c r="F30" s="2">
        <f>VLOOKUP($A30,'By SKU - Old RTs'!$A:$V,4,FALSE)</f>
        <v>279.25</v>
      </c>
      <c r="G30" s="2">
        <f>VLOOKUP($A30,'By SKU - New RTs'!$A:$V,4,FALSE)</f>
        <v>279.25</v>
      </c>
      <c r="H30" s="5">
        <f t="shared" si="1"/>
        <v>0</v>
      </c>
      <c r="I30" s="2">
        <f>VLOOKUP($A30,'By SKU - Old RTs'!$A:$V,5,FALSE)</f>
        <v>119.25</v>
      </c>
      <c r="J30" s="2">
        <f>VLOOKUP($A30,'By SKU - New RTs'!$A:$V,5,FALSE)</f>
        <v>514</v>
      </c>
      <c r="K30" s="5">
        <f t="shared" si="2"/>
        <v>394.75</v>
      </c>
      <c r="L30" s="2">
        <f>VLOOKUP($A30,'By SKU - Old RTs'!$A:$V,6,FALSE)</f>
        <v>674.25</v>
      </c>
      <c r="M30" s="2">
        <f>VLOOKUP($A30,'By SKU - New RTs'!$A:$V,6,FALSE)</f>
        <v>674.25</v>
      </c>
      <c r="N30" s="5">
        <f t="shared" si="3"/>
        <v>0</v>
      </c>
      <c r="O30" s="2">
        <f>VLOOKUP($A30,'By SKU - Old RTs'!$A:$V,7,FALSE)</f>
        <v>514</v>
      </c>
      <c r="P30" s="2">
        <f>VLOOKUP($A30,'By SKU - New RTs'!$A:$V,7,FALSE)</f>
        <v>119.25</v>
      </c>
      <c r="Q30" s="2">
        <f t="shared" si="4"/>
        <v>-394.75</v>
      </c>
    </row>
    <row r="31" spans="1:17" x14ac:dyDescent="0.3">
      <c r="A31" s="3">
        <f>'By SKU - Old RTs'!A31</f>
        <v>306</v>
      </c>
      <c r="B31" t="str">
        <f>'By SKU - Old RTs'!B31</f>
        <v xml:space="preserve">TWL KTCHN SLECT     </v>
      </c>
      <c r="C31" s="2">
        <f>VLOOKUP($A31,'By SKU - Old RTs'!$A:$V,3,FALSE)</f>
        <v>20</v>
      </c>
      <c r="D31" s="2">
        <f>VLOOKUP($A31,'By SKU - New RTs'!$A:$V,3,FALSE)</f>
        <v>20</v>
      </c>
      <c r="E31" s="5">
        <f t="shared" si="0"/>
        <v>0</v>
      </c>
      <c r="F31" s="2">
        <f>VLOOKUP($A31,'By SKU - Old RTs'!$A:$V,4,FALSE)</f>
        <v>0</v>
      </c>
      <c r="G31" s="2">
        <f>VLOOKUP($A31,'By SKU - New RTs'!$A:$V,4,FALSE)</f>
        <v>0</v>
      </c>
      <c r="H31" s="5">
        <f t="shared" si="1"/>
        <v>0</v>
      </c>
      <c r="I31" s="2">
        <f>VLOOKUP($A31,'By SKU - Old RTs'!$A:$V,5,FALSE)</f>
        <v>0</v>
      </c>
      <c r="J31" s="2">
        <f>VLOOKUP($A31,'By SKU - New RTs'!$A:$V,5,FALSE)</f>
        <v>17</v>
      </c>
      <c r="K31" s="5">
        <f t="shared" si="2"/>
        <v>17</v>
      </c>
      <c r="L31" s="2">
        <f>VLOOKUP($A31,'By SKU - Old RTs'!$A:$V,6,FALSE)</f>
        <v>0</v>
      </c>
      <c r="M31" s="2">
        <f>VLOOKUP($A31,'By SKU - New RTs'!$A:$V,6,FALSE)</f>
        <v>0</v>
      </c>
      <c r="N31" s="5">
        <f t="shared" si="3"/>
        <v>0</v>
      </c>
      <c r="O31" s="2">
        <f>VLOOKUP($A31,'By SKU - Old RTs'!$A:$V,7,FALSE)</f>
        <v>17</v>
      </c>
      <c r="P31" s="2">
        <f>VLOOKUP($A31,'By SKU - New RTs'!$A:$V,7,FALSE)</f>
        <v>0</v>
      </c>
      <c r="Q31" s="2">
        <f t="shared" si="4"/>
        <v>-17</v>
      </c>
    </row>
    <row r="32" spans="1:17" x14ac:dyDescent="0.3">
      <c r="A32" s="3">
        <f>'By SKU - Old RTs'!A32</f>
        <v>307</v>
      </c>
      <c r="B32" t="str">
        <f>'By SKU - Old RTs'!B32</f>
        <v xml:space="preserve">MICROTEX BAR TL     </v>
      </c>
      <c r="C32" s="2">
        <f>VLOOKUP($A32,'By SKU - Old RTs'!$A:$V,3,FALSE)</f>
        <v>500</v>
      </c>
      <c r="D32" s="2">
        <f>VLOOKUP($A32,'By SKU - New RTs'!$A:$V,3,FALSE)</f>
        <v>500</v>
      </c>
      <c r="E32" s="5">
        <f t="shared" si="0"/>
        <v>0</v>
      </c>
      <c r="F32" s="2">
        <f>VLOOKUP($A32,'By SKU - Old RTs'!$A:$V,4,FALSE)</f>
        <v>166</v>
      </c>
      <c r="G32" s="2">
        <f>VLOOKUP($A32,'By SKU - New RTs'!$A:$V,4,FALSE)</f>
        <v>166</v>
      </c>
      <c r="H32" s="5">
        <f t="shared" si="1"/>
        <v>0</v>
      </c>
      <c r="I32" s="2">
        <f>VLOOKUP($A32,'By SKU - Old RTs'!$A:$V,5,FALSE)</f>
        <v>86</v>
      </c>
      <c r="J32" s="2">
        <f>VLOOKUP($A32,'By SKU - New RTs'!$A:$V,5,FALSE)</f>
        <v>119</v>
      </c>
      <c r="K32" s="5">
        <f t="shared" si="2"/>
        <v>33</v>
      </c>
      <c r="L32" s="2">
        <f>VLOOKUP($A32,'By SKU - Old RTs'!$A:$V,6,FALSE)</f>
        <v>218.25</v>
      </c>
      <c r="M32" s="2">
        <f>VLOOKUP($A32,'By SKU - New RTs'!$A:$V,6,FALSE)</f>
        <v>218.25</v>
      </c>
      <c r="N32" s="5">
        <f t="shared" si="3"/>
        <v>0</v>
      </c>
      <c r="O32" s="2">
        <f>VLOOKUP($A32,'By SKU - Old RTs'!$A:$V,7,FALSE)</f>
        <v>119</v>
      </c>
      <c r="P32" s="2">
        <f>VLOOKUP($A32,'By SKU - New RTs'!$A:$V,7,FALSE)</f>
        <v>86</v>
      </c>
      <c r="Q32" s="2">
        <f t="shared" si="4"/>
        <v>-33</v>
      </c>
    </row>
    <row r="33" spans="1:17" x14ac:dyDescent="0.3">
      <c r="A33" s="3">
        <f>'By SKU - Old RTs'!A33</f>
        <v>330</v>
      </c>
      <c r="B33" t="str">
        <f>'By SKU - Old RTs'!B33</f>
        <v xml:space="preserve">#2 BATH DELUXE      </v>
      </c>
      <c r="C33" s="2">
        <f>VLOOKUP($A33,'By SKU - Old RTs'!$A:$V,3,FALSE)</f>
        <v>0</v>
      </c>
      <c r="D33" s="2">
        <f>VLOOKUP($A33,'By SKU - New RTs'!$A:$V,3,FALSE)</f>
        <v>0</v>
      </c>
      <c r="E33" s="5">
        <f t="shared" si="0"/>
        <v>0</v>
      </c>
      <c r="F33" s="2">
        <f>VLOOKUP($A33,'By SKU - Old RTs'!$A:$V,4,FALSE)</f>
        <v>0</v>
      </c>
      <c r="G33" s="2">
        <f>VLOOKUP($A33,'By SKU - New RTs'!$A:$V,4,FALSE)</f>
        <v>0</v>
      </c>
      <c r="H33" s="5">
        <f t="shared" si="1"/>
        <v>0</v>
      </c>
      <c r="I33" s="2">
        <f>VLOOKUP($A33,'By SKU - Old RTs'!$A:$V,5,FALSE)</f>
        <v>23.25</v>
      </c>
      <c r="J33" s="2">
        <f>VLOOKUP($A33,'By SKU - New RTs'!$A:$V,5,FALSE)</f>
        <v>0</v>
      </c>
      <c r="K33" s="5">
        <f t="shared" si="2"/>
        <v>-23.25</v>
      </c>
      <c r="L33" s="2">
        <f>VLOOKUP($A33,'By SKU - Old RTs'!$A:$V,6,FALSE)</f>
        <v>0</v>
      </c>
      <c r="M33" s="2">
        <f>VLOOKUP($A33,'By SKU - New RTs'!$A:$V,6,FALSE)</f>
        <v>0</v>
      </c>
      <c r="N33" s="5">
        <f t="shared" si="3"/>
        <v>0</v>
      </c>
      <c r="O33" s="2">
        <f>VLOOKUP($A33,'By SKU - Old RTs'!$A:$V,7,FALSE)</f>
        <v>0</v>
      </c>
      <c r="P33" s="2">
        <f>VLOOKUP($A33,'By SKU - New RTs'!$A:$V,7,FALSE)</f>
        <v>23.25</v>
      </c>
      <c r="Q33" s="2">
        <f t="shared" si="4"/>
        <v>23.25</v>
      </c>
    </row>
    <row r="34" spans="1:17" x14ac:dyDescent="0.3">
      <c r="A34" s="3">
        <f>'By SKU - Old RTs'!A34</f>
        <v>331</v>
      </c>
      <c r="B34" t="str">
        <f>'By SKU - Old RTs'!B34</f>
        <v xml:space="preserve">TWL BATH DELUXE     </v>
      </c>
      <c r="C34" s="2">
        <f>VLOOKUP($A34,'By SKU - Old RTs'!$A:$V,3,FALSE)</f>
        <v>0</v>
      </c>
      <c r="D34" s="2">
        <f>VLOOKUP($A34,'By SKU - New RTs'!$A:$V,3,FALSE)</f>
        <v>0</v>
      </c>
      <c r="E34" s="5">
        <f t="shared" si="0"/>
        <v>0</v>
      </c>
      <c r="F34" s="2">
        <f>VLOOKUP($A34,'By SKU - Old RTs'!$A:$V,4,FALSE)</f>
        <v>7.5</v>
      </c>
      <c r="G34" s="2">
        <f>VLOOKUP($A34,'By SKU - New RTs'!$A:$V,4,FALSE)</f>
        <v>7.5</v>
      </c>
      <c r="H34" s="5">
        <f t="shared" si="1"/>
        <v>0</v>
      </c>
      <c r="I34" s="2">
        <f>VLOOKUP($A34,'By SKU - Old RTs'!$A:$V,5,FALSE)</f>
        <v>0</v>
      </c>
      <c r="J34" s="2">
        <f>VLOOKUP($A34,'By SKU - New RTs'!$A:$V,5,FALSE)</f>
        <v>0</v>
      </c>
      <c r="K34" s="5">
        <f t="shared" si="2"/>
        <v>0</v>
      </c>
      <c r="L34" s="2">
        <f>VLOOKUP($A34,'By SKU - Old RTs'!$A:$V,6,FALSE)</f>
        <v>0</v>
      </c>
      <c r="M34" s="2">
        <f>VLOOKUP($A34,'By SKU - New RTs'!$A:$V,6,FALSE)</f>
        <v>0</v>
      </c>
      <c r="N34" s="5">
        <f t="shared" si="3"/>
        <v>0</v>
      </c>
      <c r="O34" s="2">
        <f>VLOOKUP($A34,'By SKU - Old RTs'!$A:$V,7,FALSE)</f>
        <v>0</v>
      </c>
      <c r="P34" s="2">
        <f>VLOOKUP($A34,'By SKU - New RTs'!$A:$V,7,FALSE)</f>
        <v>0</v>
      </c>
      <c r="Q34" s="2">
        <f t="shared" si="4"/>
        <v>0</v>
      </c>
    </row>
    <row r="35" spans="1:17" x14ac:dyDescent="0.3">
      <c r="A35" s="3">
        <f>'By SKU - Old RTs'!A35</f>
        <v>333</v>
      </c>
      <c r="B35" t="str">
        <f>'By SKU - Old RTs'!B35</f>
        <v xml:space="preserve">TWL BATH MAT        </v>
      </c>
      <c r="C35" s="2">
        <f>VLOOKUP($A35,'By SKU - Old RTs'!$A:$V,3,FALSE)</f>
        <v>0</v>
      </c>
      <c r="D35" s="2">
        <f>VLOOKUP($A35,'By SKU - New RTs'!$A:$V,3,FALSE)</f>
        <v>0</v>
      </c>
      <c r="E35" s="5">
        <f t="shared" si="0"/>
        <v>0</v>
      </c>
      <c r="F35" s="2">
        <f>VLOOKUP($A35,'By SKU - Old RTs'!$A:$V,4,FALSE)</f>
        <v>5</v>
      </c>
      <c r="G35" s="2">
        <f>VLOOKUP($A35,'By SKU - New RTs'!$A:$V,4,FALSE)</f>
        <v>5</v>
      </c>
      <c r="H35" s="5">
        <f t="shared" si="1"/>
        <v>0</v>
      </c>
      <c r="I35" s="2">
        <f>VLOOKUP($A35,'By SKU - Old RTs'!$A:$V,5,FALSE)</f>
        <v>0</v>
      </c>
      <c r="J35" s="2">
        <f>VLOOKUP($A35,'By SKU - New RTs'!$A:$V,5,FALSE)</f>
        <v>0</v>
      </c>
      <c r="K35" s="5">
        <f t="shared" si="2"/>
        <v>0</v>
      </c>
      <c r="L35" s="2">
        <f>VLOOKUP($A35,'By SKU - Old RTs'!$A:$V,6,FALSE)</f>
        <v>0</v>
      </c>
      <c r="M35" s="2">
        <f>VLOOKUP($A35,'By SKU - New RTs'!$A:$V,6,FALSE)</f>
        <v>0</v>
      </c>
      <c r="N35" s="5">
        <f t="shared" si="3"/>
        <v>0</v>
      </c>
      <c r="O35" s="2">
        <f>VLOOKUP($A35,'By SKU - Old RTs'!$A:$V,7,FALSE)</f>
        <v>0</v>
      </c>
      <c r="P35" s="2">
        <f>VLOOKUP($A35,'By SKU - New RTs'!$A:$V,7,FALSE)</f>
        <v>0</v>
      </c>
      <c r="Q35" s="2">
        <f t="shared" si="4"/>
        <v>0</v>
      </c>
    </row>
    <row r="36" spans="1:17" x14ac:dyDescent="0.3">
      <c r="A36" s="3">
        <f>'By SKU - Old RTs'!A36</f>
        <v>334</v>
      </c>
      <c r="B36" t="str">
        <f>'By SKU - Old RTs'!B36</f>
        <v xml:space="preserve">TWL WASH CLOTH      </v>
      </c>
      <c r="C36" s="2">
        <f>VLOOKUP($A36,'By SKU - Old RTs'!$A:$V,3,FALSE)</f>
        <v>0</v>
      </c>
      <c r="D36" s="2">
        <f>VLOOKUP($A36,'By SKU - New RTs'!$A:$V,3,FALSE)</f>
        <v>0</v>
      </c>
      <c r="E36" s="5">
        <f t="shared" si="0"/>
        <v>0</v>
      </c>
      <c r="F36" s="2">
        <f>VLOOKUP($A36,'By SKU - Old RTs'!$A:$V,4,FALSE)</f>
        <v>12.5</v>
      </c>
      <c r="G36" s="2">
        <f>VLOOKUP($A36,'By SKU - New RTs'!$A:$V,4,FALSE)</f>
        <v>12.5</v>
      </c>
      <c r="H36" s="5">
        <f t="shared" si="1"/>
        <v>0</v>
      </c>
      <c r="I36" s="2">
        <f>VLOOKUP($A36,'By SKU - Old RTs'!$A:$V,5,FALSE)</f>
        <v>0</v>
      </c>
      <c r="J36" s="2">
        <f>VLOOKUP($A36,'By SKU - New RTs'!$A:$V,5,FALSE)</f>
        <v>0</v>
      </c>
      <c r="K36" s="5">
        <f t="shared" si="2"/>
        <v>0</v>
      </c>
      <c r="L36" s="2">
        <f>VLOOKUP($A36,'By SKU - Old RTs'!$A:$V,6,FALSE)</f>
        <v>0</v>
      </c>
      <c r="M36" s="2">
        <f>VLOOKUP($A36,'By SKU - New RTs'!$A:$V,6,FALSE)</f>
        <v>0</v>
      </c>
      <c r="N36" s="5">
        <f t="shared" si="3"/>
        <v>0</v>
      </c>
      <c r="O36" s="2">
        <f>VLOOKUP($A36,'By SKU - Old RTs'!$A:$V,7,FALSE)</f>
        <v>0</v>
      </c>
      <c r="P36" s="2">
        <f>VLOOKUP($A36,'By SKU - New RTs'!$A:$V,7,FALSE)</f>
        <v>0</v>
      </c>
      <c r="Q36" s="2">
        <f t="shared" si="4"/>
        <v>0</v>
      </c>
    </row>
    <row r="37" spans="1:17" x14ac:dyDescent="0.3">
      <c r="A37" s="3">
        <f>'By SKU - Old RTs'!A37</f>
        <v>342</v>
      </c>
      <c r="B37" t="str">
        <f>'By SKU - Old RTs'!B37</f>
        <v xml:space="preserve">TWL SALON           </v>
      </c>
      <c r="C37" s="2">
        <f>VLOOKUP($A37,'By SKU - Old RTs'!$A:$V,3,FALSE)</f>
        <v>0</v>
      </c>
      <c r="D37" s="2">
        <f>VLOOKUP($A37,'By SKU - New RTs'!$A:$V,3,FALSE)</f>
        <v>0</v>
      </c>
      <c r="E37" s="5">
        <f t="shared" si="0"/>
        <v>0</v>
      </c>
      <c r="F37" s="2">
        <f>VLOOKUP($A37,'By SKU - Old RTs'!$A:$V,4,FALSE)</f>
        <v>3</v>
      </c>
      <c r="G37" s="2">
        <f>VLOOKUP($A37,'By SKU - New RTs'!$A:$V,4,FALSE)</f>
        <v>3</v>
      </c>
      <c r="H37" s="5">
        <f t="shared" si="1"/>
        <v>0</v>
      </c>
      <c r="I37" s="2">
        <f>VLOOKUP($A37,'By SKU - Old RTs'!$A:$V,5,FALSE)</f>
        <v>0</v>
      </c>
      <c r="J37" s="2">
        <f>VLOOKUP($A37,'By SKU - New RTs'!$A:$V,5,FALSE)</f>
        <v>0</v>
      </c>
      <c r="K37" s="5">
        <f t="shared" si="2"/>
        <v>0</v>
      </c>
      <c r="L37" s="2">
        <f>VLOOKUP($A37,'By SKU - Old RTs'!$A:$V,6,FALSE)</f>
        <v>0</v>
      </c>
      <c r="M37" s="2">
        <f>VLOOKUP($A37,'By SKU - New RTs'!$A:$V,6,FALSE)</f>
        <v>0</v>
      </c>
      <c r="N37" s="5">
        <f t="shared" si="3"/>
        <v>0</v>
      </c>
      <c r="O37" s="2">
        <f>VLOOKUP($A37,'By SKU - Old RTs'!$A:$V,7,FALSE)</f>
        <v>0</v>
      </c>
      <c r="P37" s="2">
        <f>VLOOKUP($A37,'By SKU - New RTs'!$A:$V,7,FALSE)</f>
        <v>0</v>
      </c>
      <c r="Q37" s="2">
        <f t="shared" si="4"/>
        <v>0</v>
      </c>
    </row>
    <row r="38" spans="1:17" x14ac:dyDescent="0.3">
      <c r="A38" s="3">
        <f>'By SKU - Old RTs'!A38</f>
        <v>349</v>
      </c>
      <c r="B38" t="str">
        <f>'By SKU - Old RTs'!B38</f>
        <v>LT DUTY MICROFIBER  LB</v>
      </c>
      <c r="C38" s="2">
        <f>VLOOKUP($A38,'By SKU - Old RTs'!$A:$V,3,FALSE)</f>
        <v>0</v>
      </c>
      <c r="D38" s="2">
        <f>VLOOKUP($A38,'By SKU - New RTs'!$A:$V,3,FALSE)</f>
        <v>0</v>
      </c>
      <c r="E38" s="5">
        <f t="shared" si="0"/>
        <v>0</v>
      </c>
      <c r="F38" s="2">
        <f>VLOOKUP($A38,'By SKU - Old RTs'!$A:$V,4,FALSE)</f>
        <v>35</v>
      </c>
      <c r="G38" s="2">
        <f>VLOOKUP($A38,'By SKU - New RTs'!$A:$V,4,FALSE)</f>
        <v>35</v>
      </c>
      <c r="H38" s="5">
        <f t="shared" si="1"/>
        <v>0</v>
      </c>
      <c r="I38" s="2">
        <f>VLOOKUP($A38,'By SKU - Old RTs'!$A:$V,5,FALSE)</f>
        <v>0</v>
      </c>
      <c r="J38" s="2">
        <f>VLOOKUP($A38,'By SKU - New RTs'!$A:$V,5,FALSE)</f>
        <v>0</v>
      </c>
      <c r="K38" s="5">
        <f t="shared" si="2"/>
        <v>0</v>
      </c>
      <c r="L38" s="2">
        <f>VLOOKUP($A38,'By SKU - Old RTs'!$A:$V,6,FALSE)</f>
        <v>0</v>
      </c>
      <c r="M38" s="2">
        <f>VLOOKUP($A38,'By SKU - New RTs'!$A:$V,6,FALSE)</f>
        <v>0</v>
      </c>
      <c r="N38" s="5">
        <f t="shared" si="3"/>
        <v>0</v>
      </c>
      <c r="O38" s="2">
        <f>VLOOKUP($A38,'By SKU - Old RTs'!$A:$V,7,FALSE)</f>
        <v>0</v>
      </c>
      <c r="P38" s="2">
        <f>VLOOKUP($A38,'By SKU - New RTs'!$A:$V,7,FALSE)</f>
        <v>0</v>
      </c>
      <c r="Q38" s="2">
        <f t="shared" si="4"/>
        <v>0</v>
      </c>
    </row>
    <row r="39" spans="1:17" x14ac:dyDescent="0.3">
      <c r="A39" s="3">
        <f>'By SKU - Old RTs'!A39</f>
        <v>352</v>
      </c>
      <c r="B39" t="str">
        <f>'By SKU - Old RTs'!B39</f>
        <v xml:space="preserve">TWL SHOP SM RED     </v>
      </c>
      <c r="C39" s="2">
        <f>VLOOKUP($A39,'By SKU - Old RTs'!$A:$V,3,FALSE)</f>
        <v>182</v>
      </c>
      <c r="D39" s="2">
        <f>VLOOKUP($A39,'By SKU - New RTs'!$A:$V,3,FALSE)</f>
        <v>182</v>
      </c>
      <c r="E39" s="5">
        <f t="shared" si="0"/>
        <v>0</v>
      </c>
      <c r="F39" s="2">
        <f>VLOOKUP($A39,'By SKU - Old RTs'!$A:$V,4,FALSE)</f>
        <v>198.75</v>
      </c>
      <c r="G39" s="2">
        <f>VLOOKUP($A39,'By SKU - New RTs'!$A:$V,4,FALSE)</f>
        <v>198.75</v>
      </c>
      <c r="H39" s="5">
        <f t="shared" si="1"/>
        <v>0</v>
      </c>
      <c r="I39" s="2">
        <f>VLOOKUP($A39,'By SKU - Old RTs'!$A:$V,5,FALSE)</f>
        <v>612</v>
      </c>
      <c r="J39" s="2">
        <f>VLOOKUP($A39,'By SKU - New RTs'!$A:$V,5,FALSE)</f>
        <v>65</v>
      </c>
      <c r="K39" s="5">
        <f t="shared" si="2"/>
        <v>-547</v>
      </c>
      <c r="L39" s="2">
        <f>VLOOKUP($A39,'By SKU - Old RTs'!$A:$V,6,FALSE)</f>
        <v>50</v>
      </c>
      <c r="M39" s="2">
        <f>VLOOKUP($A39,'By SKU - New RTs'!$A:$V,6,FALSE)</f>
        <v>50</v>
      </c>
      <c r="N39" s="5">
        <f t="shared" si="3"/>
        <v>0</v>
      </c>
      <c r="O39" s="2">
        <f>VLOOKUP($A39,'By SKU - Old RTs'!$A:$V,7,FALSE)</f>
        <v>65</v>
      </c>
      <c r="P39" s="2">
        <f>VLOOKUP($A39,'By SKU - New RTs'!$A:$V,7,FALSE)</f>
        <v>612</v>
      </c>
      <c r="Q39" s="2">
        <f t="shared" si="4"/>
        <v>547</v>
      </c>
    </row>
    <row r="40" spans="1:17" x14ac:dyDescent="0.3">
      <c r="A40" s="3">
        <f>'By SKU - Old RTs'!A40</f>
        <v>353</v>
      </c>
      <c r="B40" t="str">
        <f>'By SKU - Old RTs'!B40</f>
        <v xml:space="preserve">TWL PRINT SM BL     </v>
      </c>
      <c r="C40" s="2">
        <f>VLOOKUP($A40,'By SKU - Old RTs'!$A:$V,3,FALSE)</f>
        <v>0</v>
      </c>
      <c r="D40" s="2">
        <f>VLOOKUP($A40,'By SKU - New RTs'!$A:$V,3,FALSE)</f>
        <v>0</v>
      </c>
      <c r="E40" s="5">
        <f t="shared" si="0"/>
        <v>0</v>
      </c>
      <c r="F40" s="2">
        <f>VLOOKUP($A40,'By SKU - Old RTs'!$A:$V,4,FALSE)</f>
        <v>0</v>
      </c>
      <c r="G40" s="2">
        <f>VLOOKUP($A40,'By SKU - New RTs'!$A:$V,4,FALSE)</f>
        <v>0</v>
      </c>
      <c r="H40" s="5">
        <f t="shared" si="1"/>
        <v>0</v>
      </c>
      <c r="I40" s="2">
        <f>VLOOKUP($A40,'By SKU - Old RTs'!$A:$V,5,FALSE)</f>
        <v>0</v>
      </c>
      <c r="J40" s="2">
        <f>VLOOKUP($A40,'By SKU - New RTs'!$A:$V,5,FALSE)</f>
        <v>0</v>
      </c>
      <c r="K40" s="5">
        <f t="shared" si="2"/>
        <v>0</v>
      </c>
      <c r="L40" s="2">
        <f>VLOOKUP($A40,'By SKU - Old RTs'!$A:$V,6,FALSE)</f>
        <v>0</v>
      </c>
      <c r="M40" s="2">
        <f>VLOOKUP($A40,'By SKU - New RTs'!$A:$V,6,FALSE)</f>
        <v>0</v>
      </c>
      <c r="N40" s="5">
        <f t="shared" si="3"/>
        <v>0</v>
      </c>
      <c r="O40" s="2">
        <f>VLOOKUP($A40,'By SKU - Old RTs'!$A:$V,7,FALSE)</f>
        <v>0</v>
      </c>
      <c r="P40" s="2">
        <f>VLOOKUP($A40,'By SKU - New RTs'!$A:$V,7,FALSE)</f>
        <v>0</v>
      </c>
      <c r="Q40" s="2">
        <f t="shared" si="4"/>
        <v>0</v>
      </c>
    </row>
    <row r="41" spans="1:17" x14ac:dyDescent="0.3">
      <c r="A41" s="3">
        <f>'By SKU - Old RTs'!A41</f>
        <v>358</v>
      </c>
      <c r="B41" t="str">
        <f>'By SKU - Old RTs'!B41</f>
        <v xml:space="preserve">FENDER COVER        </v>
      </c>
      <c r="C41" s="2">
        <f>VLOOKUP($A41,'By SKU - Old RTs'!$A:$V,3,FALSE)</f>
        <v>0</v>
      </c>
      <c r="D41" s="2">
        <f>VLOOKUP($A41,'By SKU - New RTs'!$A:$V,3,FALSE)</f>
        <v>0</v>
      </c>
      <c r="E41" s="5">
        <f t="shared" si="0"/>
        <v>0</v>
      </c>
      <c r="F41" s="2">
        <f>VLOOKUP($A41,'By SKU - Old RTs'!$A:$V,4,FALSE)</f>
        <v>0.5</v>
      </c>
      <c r="G41" s="2">
        <f>VLOOKUP($A41,'By SKU - New RTs'!$A:$V,4,FALSE)</f>
        <v>0.5</v>
      </c>
      <c r="H41" s="5">
        <f t="shared" si="1"/>
        <v>0</v>
      </c>
      <c r="I41" s="2">
        <f>VLOOKUP($A41,'By SKU - Old RTs'!$A:$V,5,FALSE)</f>
        <v>0.25</v>
      </c>
      <c r="J41" s="2">
        <f>VLOOKUP($A41,'By SKU - New RTs'!$A:$V,5,FALSE)</f>
        <v>0</v>
      </c>
      <c r="K41" s="5">
        <f t="shared" si="2"/>
        <v>-0.25</v>
      </c>
      <c r="L41" s="2">
        <f>VLOOKUP($A41,'By SKU - Old RTs'!$A:$V,6,FALSE)</f>
        <v>0</v>
      </c>
      <c r="M41" s="2">
        <f>VLOOKUP($A41,'By SKU - New RTs'!$A:$V,6,FALSE)</f>
        <v>0</v>
      </c>
      <c r="N41" s="5">
        <f t="shared" si="3"/>
        <v>0</v>
      </c>
      <c r="O41" s="2">
        <f>VLOOKUP($A41,'By SKU - Old RTs'!$A:$V,7,FALSE)</f>
        <v>0</v>
      </c>
      <c r="P41" s="2">
        <f>VLOOKUP($A41,'By SKU - New RTs'!$A:$V,7,FALSE)</f>
        <v>0.25</v>
      </c>
      <c r="Q41" s="2">
        <f t="shared" si="4"/>
        <v>0.25</v>
      </c>
    </row>
    <row r="42" spans="1:17" x14ac:dyDescent="0.3">
      <c r="A42" s="3">
        <f>'By SKU - Old RTs'!A42</f>
        <v>360</v>
      </c>
      <c r="B42" t="str">
        <f>'By SKU - Old RTs'!B42</f>
        <v xml:space="preserve">TWL ROLL SELECT     </v>
      </c>
      <c r="C42" s="2">
        <f>VLOOKUP($A42,'By SKU - Old RTs'!$A:$V,3,FALSE)</f>
        <v>0</v>
      </c>
      <c r="D42" s="2">
        <f>VLOOKUP($A42,'By SKU - New RTs'!$A:$V,3,FALSE)</f>
        <v>0</v>
      </c>
      <c r="E42" s="5">
        <f t="shared" si="0"/>
        <v>0</v>
      </c>
      <c r="F42" s="2">
        <f>VLOOKUP($A42,'By SKU - Old RTs'!$A:$V,4,FALSE)</f>
        <v>0</v>
      </c>
      <c r="G42" s="2">
        <f>VLOOKUP($A42,'By SKU - New RTs'!$A:$V,4,FALSE)</f>
        <v>0</v>
      </c>
      <c r="H42" s="5">
        <f t="shared" si="1"/>
        <v>0</v>
      </c>
      <c r="I42" s="2">
        <f>VLOOKUP($A42,'By SKU - Old RTs'!$A:$V,5,FALSE)</f>
        <v>6</v>
      </c>
      <c r="J42" s="2">
        <f>VLOOKUP($A42,'By SKU - New RTs'!$A:$V,5,FALSE)</f>
        <v>0</v>
      </c>
      <c r="K42" s="5">
        <f t="shared" si="2"/>
        <v>-6</v>
      </c>
      <c r="L42" s="2">
        <f>VLOOKUP($A42,'By SKU - Old RTs'!$A:$V,6,FALSE)</f>
        <v>0</v>
      </c>
      <c r="M42" s="2">
        <f>VLOOKUP($A42,'By SKU - New RTs'!$A:$V,6,FALSE)</f>
        <v>0</v>
      </c>
      <c r="N42" s="5">
        <f t="shared" si="3"/>
        <v>0</v>
      </c>
      <c r="O42" s="2">
        <f>VLOOKUP($A42,'By SKU - Old RTs'!$A:$V,7,FALSE)</f>
        <v>0</v>
      </c>
      <c r="P42" s="2">
        <f>VLOOKUP($A42,'By SKU - New RTs'!$A:$V,7,FALSE)</f>
        <v>6</v>
      </c>
      <c r="Q42" s="2">
        <f t="shared" si="4"/>
        <v>6</v>
      </c>
    </row>
    <row r="43" spans="1:17" x14ac:dyDescent="0.3">
      <c r="A43" s="3">
        <f>'By SKU - Old RTs'!A43</f>
        <v>361</v>
      </c>
      <c r="B43" t="str">
        <f>'By SKU - Old RTs'!B43</f>
        <v xml:space="preserve">TWL ROLL MAINT      </v>
      </c>
      <c r="C43" s="2">
        <f>VLOOKUP($A43,'By SKU - Old RTs'!$A:$V,3,FALSE)</f>
        <v>4</v>
      </c>
      <c r="D43" s="2">
        <f>VLOOKUP($A43,'By SKU - New RTs'!$A:$V,3,FALSE)</f>
        <v>4</v>
      </c>
      <c r="E43" s="5">
        <f t="shared" si="0"/>
        <v>0</v>
      </c>
      <c r="F43" s="2">
        <f>VLOOKUP($A43,'By SKU - Old RTs'!$A:$V,4,FALSE)</f>
        <v>1</v>
      </c>
      <c r="G43" s="2">
        <f>VLOOKUP($A43,'By SKU - New RTs'!$A:$V,4,FALSE)</f>
        <v>1</v>
      </c>
      <c r="H43" s="5">
        <f t="shared" si="1"/>
        <v>0</v>
      </c>
      <c r="I43" s="2">
        <f>VLOOKUP($A43,'By SKU - Old RTs'!$A:$V,5,FALSE)</f>
        <v>4</v>
      </c>
      <c r="J43" s="2">
        <f>VLOOKUP($A43,'By SKU - New RTs'!$A:$V,5,FALSE)</f>
        <v>0</v>
      </c>
      <c r="K43" s="5">
        <f t="shared" si="2"/>
        <v>-4</v>
      </c>
      <c r="L43" s="2">
        <f>VLOOKUP($A43,'By SKU - Old RTs'!$A:$V,6,FALSE)</f>
        <v>0</v>
      </c>
      <c r="M43" s="2">
        <f>VLOOKUP($A43,'By SKU - New RTs'!$A:$V,6,FALSE)</f>
        <v>0</v>
      </c>
      <c r="N43" s="5">
        <f t="shared" si="3"/>
        <v>0</v>
      </c>
      <c r="O43" s="2">
        <f>VLOOKUP($A43,'By SKU - Old RTs'!$A:$V,7,FALSE)</f>
        <v>0</v>
      </c>
      <c r="P43" s="2">
        <f>VLOOKUP($A43,'By SKU - New RTs'!$A:$V,7,FALSE)</f>
        <v>4</v>
      </c>
      <c r="Q43" s="2">
        <f t="shared" si="4"/>
        <v>4</v>
      </c>
    </row>
    <row r="44" spans="1:17" x14ac:dyDescent="0.3">
      <c r="A44" s="3">
        <f>'By SKU - Old RTs'!A44</f>
        <v>400</v>
      </c>
      <c r="B44" t="str">
        <f>'By SKU - Old RTs'!B44</f>
        <v xml:space="preserve">GLOVES CVR/TEX      </v>
      </c>
      <c r="C44" s="2">
        <f>VLOOKUP($A44,'By SKU - Old RTs'!$A:$V,3,FALSE)</f>
        <v>0</v>
      </c>
      <c r="D44" s="2">
        <f>VLOOKUP($A44,'By SKU - New RTs'!$A:$V,3,FALSE)</f>
        <v>0</v>
      </c>
      <c r="E44" s="5">
        <f t="shared" si="0"/>
        <v>0</v>
      </c>
      <c r="F44" s="2">
        <f>VLOOKUP($A44,'By SKU - Old RTs'!$A:$V,4,FALSE)</f>
        <v>0</v>
      </c>
      <c r="G44" s="2">
        <f>VLOOKUP($A44,'By SKU - New RTs'!$A:$V,4,FALSE)</f>
        <v>0</v>
      </c>
      <c r="H44" s="5">
        <f t="shared" si="1"/>
        <v>0</v>
      </c>
      <c r="I44" s="2">
        <f>VLOOKUP($A44,'By SKU - Old RTs'!$A:$V,5,FALSE)</f>
        <v>0</v>
      </c>
      <c r="J44" s="2">
        <f>VLOOKUP($A44,'By SKU - New RTs'!$A:$V,5,FALSE)</f>
        <v>24.75</v>
      </c>
      <c r="K44" s="5">
        <f t="shared" si="2"/>
        <v>24.75</v>
      </c>
      <c r="L44" s="2">
        <f>VLOOKUP($A44,'By SKU - Old RTs'!$A:$V,6,FALSE)</f>
        <v>72</v>
      </c>
      <c r="M44" s="2">
        <f>VLOOKUP($A44,'By SKU - New RTs'!$A:$V,6,FALSE)</f>
        <v>72</v>
      </c>
      <c r="N44" s="5">
        <f t="shared" si="3"/>
        <v>0</v>
      </c>
      <c r="O44" s="2">
        <f>VLOOKUP($A44,'By SKU - Old RTs'!$A:$V,7,FALSE)</f>
        <v>24.75</v>
      </c>
      <c r="P44" s="2">
        <f>VLOOKUP($A44,'By SKU - New RTs'!$A:$V,7,FALSE)</f>
        <v>0</v>
      </c>
      <c r="Q44" s="2">
        <f t="shared" si="4"/>
        <v>-24.75</v>
      </c>
    </row>
    <row r="45" spans="1:17" x14ac:dyDescent="0.3">
      <c r="A45" s="3">
        <f>'By SKU - Old RTs'!A45</f>
        <v>405</v>
      </c>
      <c r="B45" t="str">
        <f>'By SKU - Old RTs'!B45</f>
        <v xml:space="preserve">VINYL GLV SM CS     </v>
      </c>
      <c r="C45" s="2">
        <f>VLOOKUP($A45,'By SKU - Old RTs'!$A:$V,3,FALSE)</f>
        <v>0</v>
      </c>
      <c r="D45" s="2">
        <f>VLOOKUP($A45,'By SKU - New RTs'!$A:$V,3,FALSE)</f>
        <v>0</v>
      </c>
      <c r="E45" s="5">
        <f t="shared" si="0"/>
        <v>0</v>
      </c>
      <c r="F45" s="2">
        <f>VLOOKUP($A45,'By SKU - Old RTs'!$A:$V,4,FALSE)</f>
        <v>0</v>
      </c>
      <c r="G45" s="2">
        <f>VLOOKUP($A45,'By SKU - New RTs'!$A:$V,4,FALSE)</f>
        <v>0</v>
      </c>
      <c r="H45" s="5">
        <f t="shared" si="1"/>
        <v>0</v>
      </c>
      <c r="I45" s="2">
        <f>VLOOKUP($A45,'By SKU - Old RTs'!$A:$V,5,FALSE)</f>
        <v>0</v>
      </c>
      <c r="J45" s="2">
        <f>VLOOKUP($A45,'By SKU - New RTs'!$A:$V,5,FALSE)</f>
        <v>0</v>
      </c>
      <c r="K45" s="5">
        <f t="shared" si="2"/>
        <v>0</v>
      </c>
      <c r="L45" s="2">
        <f>VLOOKUP($A45,'By SKU - Old RTs'!$A:$V,6,FALSE)</f>
        <v>0</v>
      </c>
      <c r="M45" s="2">
        <f>VLOOKUP($A45,'By SKU - New RTs'!$A:$V,6,FALSE)</f>
        <v>0</v>
      </c>
      <c r="N45" s="5">
        <f t="shared" si="3"/>
        <v>0</v>
      </c>
      <c r="O45" s="2">
        <f>VLOOKUP($A45,'By SKU - Old RTs'!$A:$V,7,FALSE)</f>
        <v>0</v>
      </c>
      <c r="P45" s="2">
        <f>VLOOKUP($A45,'By SKU - New RTs'!$A:$V,7,FALSE)</f>
        <v>0</v>
      </c>
      <c r="Q45" s="2">
        <f t="shared" si="4"/>
        <v>0</v>
      </c>
    </row>
    <row r="46" spans="1:17" x14ac:dyDescent="0.3">
      <c r="A46" s="3">
        <f>'By SKU - Old RTs'!A46</f>
        <v>406</v>
      </c>
      <c r="B46" t="str">
        <f>'By SKU - Old RTs'!B46</f>
        <v>VINYL PF MED CS</v>
      </c>
      <c r="C46" s="2">
        <f>VLOOKUP($A46,'By SKU - Old RTs'!$A:$V,3,FALSE)</f>
        <v>0</v>
      </c>
      <c r="D46" s="2">
        <f>VLOOKUP($A46,'By SKU - New RTs'!$A:$V,3,FALSE)</f>
        <v>0</v>
      </c>
      <c r="E46" s="5">
        <f t="shared" si="0"/>
        <v>0</v>
      </c>
      <c r="F46" s="2">
        <f>VLOOKUP($A46,'By SKU - Old RTs'!$A:$V,4,FALSE)</f>
        <v>0</v>
      </c>
      <c r="G46" s="2">
        <f>VLOOKUP($A46,'By SKU - New RTs'!$A:$V,4,FALSE)</f>
        <v>0</v>
      </c>
      <c r="H46" s="5">
        <f t="shared" si="1"/>
        <v>0</v>
      </c>
      <c r="I46" s="2">
        <f>VLOOKUP($A46,'By SKU - Old RTs'!$A:$V,5,FALSE)</f>
        <v>0</v>
      </c>
      <c r="J46" s="2">
        <f>VLOOKUP($A46,'By SKU - New RTs'!$A:$V,5,FALSE)</f>
        <v>0</v>
      </c>
      <c r="K46" s="5">
        <f t="shared" si="2"/>
        <v>0</v>
      </c>
      <c r="L46" s="2">
        <f>VLOOKUP($A46,'By SKU - Old RTs'!$A:$V,6,FALSE)</f>
        <v>0</v>
      </c>
      <c r="M46" s="2">
        <f>VLOOKUP($A46,'By SKU - New RTs'!$A:$V,6,FALSE)</f>
        <v>0</v>
      </c>
      <c r="N46" s="5">
        <f t="shared" si="3"/>
        <v>0</v>
      </c>
      <c r="O46" s="2">
        <f>VLOOKUP($A46,'By SKU - Old RTs'!$A:$V,7,FALSE)</f>
        <v>0</v>
      </c>
      <c r="P46" s="2">
        <f>VLOOKUP($A46,'By SKU - New RTs'!$A:$V,7,FALSE)</f>
        <v>0</v>
      </c>
      <c r="Q46" s="2">
        <f t="shared" si="4"/>
        <v>0</v>
      </c>
    </row>
    <row r="47" spans="1:17" x14ac:dyDescent="0.3">
      <c r="A47" s="3">
        <f>'By SKU - Old RTs'!A47</f>
        <v>407</v>
      </c>
      <c r="B47" t="str">
        <f>'By SKU - Old RTs'!B47</f>
        <v>VINYL PF LG CS</v>
      </c>
      <c r="C47" s="2">
        <f>VLOOKUP($A47,'By SKU - Old RTs'!$A:$V,3,FALSE)</f>
        <v>0</v>
      </c>
      <c r="D47" s="2">
        <f>VLOOKUP($A47,'By SKU - New RTs'!$A:$V,3,FALSE)</f>
        <v>0</v>
      </c>
      <c r="E47" s="5">
        <f t="shared" si="0"/>
        <v>0</v>
      </c>
      <c r="F47" s="2">
        <f>VLOOKUP($A47,'By SKU - Old RTs'!$A:$V,4,FALSE)</f>
        <v>0</v>
      </c>
      <c r="G47" s="2">
        <f>VLOOKUP($A47,'By SKU - New RTs'!$A:$V,4,FALSE)</f>
        <v>0</v>
      </c>
      <c r="H47" s="5">
        <f t="shared" si="1"/>
        <v>0</v>
      </c>
      <c r="I47" s="2">
        <f>VLOOKUP($A47,'By SKU - Old RTs'!$A:$V,5,FALSE)</f>
        <v>0</v>
      </c>
      <c r="J47" s="2">
        <f>VLOOKUP($A47,'By SKU - New RTs'!$A:$V,5,FALSE)</f>
        <v>0</v>
      </c>
      <c r="K47" s="5">
        <f t="shared" si="2"/>
        <v>0</v>
      </c>
      <c r="L47" s="2">
        <f>VLOOKUP($A47,'By SKU - Old RTs'!$A:$V,6,FALSE)</f>
        <v>0</v>
      </c>
      <c r="M47" s="2">
        <f>VLOOKUP($A47,'By SKU - New RTs'!$A:$V,6,FALSE)</f>
        <v>0</v>
      </c>
      <c r="N47" s="5">
        <f t="shared" si="3"/>
        <v>0</v>
      </c>
      <c r="O47" s="2">
        <f>VLOOKUP($A47,'By SKU - Old RTs'!$A:$V,7,FALSE)</f>
        <v>0</v>
      </c>
      <c r="P47" s="2">
        <f>VLOOKUP($A47,'By SKU - New RTs'!$A:$V,7,FALSE)</f>
        <v>0</v>
      </c>
      <c r="Q47" s="2">
        <f t="shared" si="4"/>
        <v>0</v>
      </c>
    </row>
    <row r="48" spans="1:17" x14ac:dyDescent="0.3">
      <c r="A48" s="3">
        <f>'By SKU - Old RTs'!A48</f>
        <v>408</v>
      </c>
      <c r="B48" t="str">
        <f>'By SKU - Old RTs'!B48</f>
        <v>VINYL PF XL CS</v>
      </c>
      <c r="C48" s="2">
        <f>VLOOKUP($A48,'By SKU - Old RTs'!$A:$V,3,FALSE)</f>
        <v>0</v>
      </c>
      <c r="D48" s="2">
        <f>VLOOKUP($A48,'By SKU - New RTs'!$A:$V,3,FALSE)</f>
        <v>0</v>
      </c>
      <c r="E48" s="5">
        <f t="shared" si="0"/>
        <v>0</v>
      </c>
      <c r="F48" s="2">
        <f>VLOOKUP($A48,'By SKU - Old RTs'!$A:$V,4,FALSE)</f>
        <v>0</v>
      </c>
      <c r="G48" s="2">
        <f>VLOOKUP($A48,'By SKU - New RTs'!$A:$V,4,FALSE)</f>
        <v>0</v>
      </c>
      <c r="H48" s="5">
        <f t="shared" si="1"/>
        <v>0</v>
      </c>
      <c r="I48" s="2">
        <f>VLOOKUP($A48,'By SKU - Old RTs'!$A:$V,5,FALSE)</f>
        <v>0</v>
      </c>
      <c r="J48" s="2">
        <f>VLOOKUP($A48,'By SKU - New RTs'!$A:$V,5,FALSE)</f>
        <v>0</v>
      </c>
      <c r="K48" s="5">
        <f t="shared" si="2"/>
        <v>0</v>
      </c>
      <c r="L48" s="2">
        <f>VLOOKUP($A48,'By SKU - Old RTs'!$A:$V,6,FALSE)</f>
        <v>0</v>
      </c>
      <c r="M48" s="2">
        <f>VLOOKUP($A48,'By SKU - New RTs'!$A:$V,6,FALSE)</f>
        <v>0</v>
      </c>
      <c r="N48" s="5">
        <f t="shared" si="3"/>
        <v>0</v>
      </c>
      <c r="O48" s="2">
        <f>VLOOKUP($A48,'By SKU - Old RTs'!$A:$V,7,FALSE)</f>
        <v>0</v>
      </c>
      <c r="P48" s="2">
        <f>VLOOKUP($A48,'By SKU - New RTs'!$A:$V,7,FALSE)</f>
        <v>0</v>
      </c>
      <c r="Q48" s="2">
        <f t="shared" si="4"/>
        <v>0</v>
      </c>
    </row>
    <row r="49" spans="1:17" x14ac:dyDescent="0.3">
      <c r="A49" s="3">
        <f>'By SKU - Old RTs'!A49</f>
        <v>412</v>
      </c>
      <c r="B49" t="str">
        <f>'By SKU - Old RTs'!B49</f>
        <v xml:space="preserve">VL GLV PD MD CS     </v>
      </c>
      <c r="C49" s="2">
        <f>VLOOKUP($A49,'By SKU - Old RTs'!$A:$V,3,FALSE)</f>
        <v>0</v>
      </c>
      <c r="D49" s="2">
        <f>VLOOKUP($A49,'By SKU - New RTs'!$A:$V,3,FALSE)</f>
        <v>0</v>
      </c>
      <c r="E49" s="5">
        <f t="shared" si="0"/>
        <v>0</v>
      </c>
      <c r="F49" s="2">
        <f>VLOOKUP($A49,'By SKU - Old RTs'!$A:$V,4,FALSE)</f>
        <v>0</v>
      </c>
      <c r="G49" s="2">
        <f>VLOOKUP($A49,'By SKU - New RTs'!$A:$V,4,FALSE)</f>
        <v>0</v>
      </c>
      <c r="H49" s="5">
        <f t="shared" si="1"/>
        <v>0</v>
      </c>
      <c r="I49" s="2">
        <f>VLOOKUP($A49,'By SKU - Old RTs'!$A:$V,5,FALSE)</f>
        <v>0</v>
      </c>
      <c r="J49" s="2">
        <f>VLOOKUP($A49,'By SKU - New RTs'!$A:$V,5,FALSE)</f>
        <v>0</v>
      </c>
      <c r="K49" s="5">
        <f t="shared" si="2"/>
        <v>0</v>
      </c>
      <c r="L49" s="2">
        <f>VLOOKUP($A49,'By SKU - Old RTs'!$A:$V,6,FALSE)</f>
        <v>0</v>
      </c>
      <c r="M49" s="2">
        <f>VLOOKUP($A49,'By SKU - New RTs'!$A:$V,6,FALSE)</f>
        <v>0</v>
      </c>
      <c r="N49" s="5">
        <f t="shared" si="3"/>
        <v>0</v>
      </c>
      <c r="O49" s="2">
        <f>VLOOKUP($A49,'By SKU - Old RTs'!$A:$V,7,FALSE)</f>
        <v>0</v>
      </c>
      <c r="P49" s="2">
        <f>VLOOKUP($A49,'By SKU - New RTs'!$A:$V,7,FALSE)</f>
        <v>0</v>
      </c>
      <c r="Q49" s="2">
        <f t="shared" si="4"/>
        <v>0</v>
      </c>
    </row>
    <row r="50" spans="1:17" x14ac:dyDescent="0.3">
      <c r="A50" s="3">
        <f>'By SKU - Old RTs'!A50</f>
        <v>413</v>
      </c>
      <c r="B50" t="str">
        <f>'By SKU - Old RTs'!B50</f>
        <v>VINYL PWDR LG CS</v>
      </c>
      <c r="C50" s="2">
        <f>VLOOKUP($A50,'By SKU - Old RTs'!$A:$V,3,FALSE)</f>
        <v>0</v>
      </c>
      <c r="D50" s="2">
        <f>VLOOKUP($A50,'By SKU - New RTs'!$A:$V,3,FALSE)</f>
        <v>0</v>
      </c>
      <c r="E50" s="5">
        <f t="shared" si="0"/>
        <v>0</v>
      </c>
      <c r="F50" s="2">
        <f>VLOOKUP($A50,'By SKU - Old RTs'!$A:$V,4,FALSE)</f>
        <v>0</v>
      </c>
      <c r="G50" s="2">
        <f>VLOOKUP($A50,'By SKU - New RTs'!$A:$V,4,FALSE)</f>
        <v>0</v>
      </c>
      <c r="H50" s="5">
        <f t="shared" si="1"/>
        <v>0</v>
      </c>
      <c r="I50" s="2">
        <f>VLOOKUP($A50,'By SKU - Old RTs'!$A:$V,5,FALSE)</f>
        <v>0</v>
      </c>
      <c r="J50" s="2">
        <f>VLOOKUP($A50,'By SKU - New RTs'!$A:$V,5,FALSE)</f>
        <v>0</v>
      </c>
      <c r="K50" s="5">
        <f t="shared" si="2"/>
        <v>0</v>
      </c>
      <c r="L50" s="2">
        <f>VLOOKUP($A50,'By SKU - Old RTs'!$A:$V,6,FALSE)</f>
        <v>0</v>
      </c>
      <c r="M50" s="2">
        <f>VLOOKUP($A50,'By SKU - New RTs'!$A:$V,6,FALSE)</f>
        <v>0</v>
      </c>
      <c r="N50" s="5">
        <f t="shared" si="3"/>
        <v>0</v>
      </c>
      <c r="O50" s="2">
        <f>VLOOKUP($A50,'By SKU - Old RTs'!$A:$V,7,FALSE)</f>
        <v>0</v>
      </c>
      <c r="P50" s="2">
        <f>VLOOKUP($A50,'By SKU - New RTs'!$A:$V,7,FALSE)</f>
        <v>0</v>
      </c>
      <c r="Q50" s="2">
        <f t="shared" si="4"/>
        <v>0</v>
      </c>
    </row>
    <row r="51" spans="1:17" x14ac:dyDescent="0.3">
      <c r="A51" s="3">
        <f>'By SKU - Old RTs'!A51</f>
        <v>414</v>
      </c>
      <c r="B51" t="str">
        <f>'By SKU - Old RTs'!B51</f>
        <v>VINYL PWDR XL CS</v>
      </c>
      <c r="C51" s="2">
        <f>VLOOKUP($A51,'By SKU - Old RTs'!$A:$V,3,FALSE)</f>
        <v>0</v>
      </c>
      <c r="D51" s="2">
        <f>VLOOKUP($A51,'By SKU - New RTs'!$A:$V,3,FALSE)</f>
        <v>0</v>
      </c>
      <c r="E51" s="5">
        <f t="shared" si="0"/>
        <v>0</v>
      </c>
      <c r="F51" s="2">
        <f>VLOOKUP($A51,'By SKU - Old RTs'!$A:$V,4,FALSE)</f>
        <v>0</v>
      </c>
      <c r="G51" s="2">
        <f>VLOOKUP($A51,'By SKU - New RTs'!$A:$V,4,FALSE)</f>
        <v>0</v>
      </c>
      <c r="H51" s="5">
        <f t="shared" si="1"/>
        <v>0</v>
      </c>
      <c r="I51" s="2">
        <f>VLOOKUP($A51,'By SKU - Old RTs'!$A:$V,5,FALSE)</f>
        <v>0</v>
      </c>
      <c r="J51" s="2">
        <f>VLOOKUP($A51,'By SKU - New RTs'!$A:$V,5,FALSE)</f>
        <v>0</v>
      </c>
      <c r="K51" s="5">
        <f t="shared" si="2"/>
        <v>0</v>
      </c>
      <c r="L51" s="2">
        <f>VLOOKUP($A51,'By SKU - Old RTs'!$A:$V,6,FALSE)</f>
        <v>0</v>
      </c>
      <c r="M51" s="2">
        <f>VLOOKUP($A51,'By SKU - New RTs'!$A:$V,6,FALSE)</f>
        <v>0</v>
      </c>
      <c r="N51" s="5">
        <f t="shared" si="3"/>
        <v>0</v>
      </c>
      <c r="O51" s="2">
        <f>VLOOKUP($A51,'By SKU - Old RTs'!$A:$V,7,FALSE)</f>
        <v>0</v>
      </c>
      <c r="P51" s="2">
        <f>VLOOKUP($A51,'By SKU - New RTs'!$A:$V,7,FALSE)</f>
        <v>0</v>
      </c>
      <c r="Q51" s="2">
        <f t="shared" si="4"/>
        <v>0</v>
      </c>
    </row>
    <row r="52" spans="1:17" x14ac:dyDescent="0.3">
      <c r="A52" s="3">
        <f>'By SKU - Old RTs'!A52</f>
        <v>417</v>
      </c>
      <c r="B52" t="str">
        <f>'By SKU - Old RTs'!B52</f>
        <v xml:space="preserve">LATEX PF LG CS      </v>
      </c>
      <c r="C52" s="2">
        <f>VLOOKUP($A52,'By SKU - Old RTs'!$A:$V,3,FALSE)</f>
        <v>0</v>
      </c>
      <c r="D52" s="2">
        <f>VLOOKUP($A52,'By SKU - New RTs'!$A:$V,3,FALSE)</f>
        <v>0</v>
      </c>
      <c r="E52" s="5">
        <f t="shared" si="0"/>
        <v>0</v>
      </c>
      <c r="F52" s="2">
        <f>VLOOKUP($A52,'By SKU - Old RTs'!$A:$V,4,FALSE)</f>
        <v>0</v>
      </c>
      <c r="G52" s="2">
        <f>VLOOKUP($A52,'By SKU - New RTs'!$A:$V,4,FALSE)</f>
        <v>0</v>
      </c>
      <c r="H52" s="5">
        <f t="shared" si="1"/>
        <v>0</v>
      </c>
      <c r="I52" s="2">
        <f>VLOOKUP($A52,'By SKU - Old RTs'!$A:$V,5,FALSE)</f>
        <v>0</v>
      </c>
      <c r="J52" s="2">
        <f>VLOOKUP($A52,'By SKU - New RTs'!$A:$V,5,FALSE)</f>
        <v>0</v>
      </c>
      <c r="K52" s="5">
        <f t="shared" si="2"/>
        <v>0</v>
      </c>
      <c r="L52" s="2">
        <f>VLOOKUP($A52,'By SKU - Old RTs'!$A:$V,6,FALSE)</f>
        <v>0</v>
      </c>
      <c r="M52" s="2">
        <f>VLOOKUP($A52,'By SKU - New RTs'!$A:$V,6,FALSE)</f>
        <v>0</v>
      </c>
      <c r="N52" s="5">
        <f t="shared" si="3"/>
        <v>0</v>
      </c>
      <c r="O52" s="2">
        <f>VLOOKUP($A52,'By SKU - Old RTs'!$A:$V,7,FALSE)</f>
        <v>0</v>
      </c>
      <c r="P52" s="2">
        <f>VLOOKUP($A52,'By SKU - New RTs'!$A:$V,7,FALSE)</f>
        <v>0</v>
      </c>
      <c r="Q52" s="2">
        <f t="shared" si="4"/>
        <v>0</v>
      </c>
    </row>
    <row r="53" spans="1:17" x14ac:dyDescent="0.3">
      <c r="A53" s="3">
        <f>'By SKU - Old RTs'!A53</f>
        <v>428</v>
      </c>
      <c r="B53" t="str">
        <f>'By SKU - Old RTs'!B53</f>
        <v xml:space="preserve">NITRL 1X CS         </v>
      </c>
      <c r="C53" s="2">
        <f>VLOOKUP($A53,'By SKU - Old RTs'!$A:$V,3,FALSE)</f>
        <v>0</v>
      </c>
      <c r="D53" s="2">
        <f>VLOOKUP($A53,'By SKU - New RTs'!$A:$V,3,FALSE)</f>
        <v>0</v>
      </c>
      <c r="E53" s="5">
        <f t="shared" si="0"/>
        <v>0</v>
      </c>
      <c r="F53" s="2">
        <f>VLOOKUP($A53,'By SKU - Old RTs'!$A:$V,4,FALSE)</f>
        <v>0</v>
      </c>
      <c r="G53" s="2">
        <f>VLOOKUP($A53,'By SKU - New RTs'!$A:$V,4,FALSE)</f>
        <v>0</v>
      </c>
      <c r="H53" s="5">
        <f t="shared" si="1"/>
        <v>0</v>
      </c>
      <c r="I53" s="2">
        <f>VLOOKUP($A53,'By SKU - Old RTs'!$A:$V,5,FALSE)</f>
        <v>0</v>
      </c>
      <c r="J53" s="2">
        <f>VLOOKUP($A53,'By SKU - New RTs'!$A:$V,5,FALSE)</f>
        <v>0</v>
      </c>
      <c r="K53" s="5">
        <f t="shared" si="2"/>
        <v>0</v>
      </c>
      <c r="L53" s="2">
        <f>VLOOKUP($A53,'By SKU - Old RTs'!$A:$V,6,FALSE)</f>
        <v>0</v>
      </c>
      <c r="M53" s="2">
        <f>VLOOKUP($A53,'By SKU - New RTs'!$A:$V,6,FALSE)</f>
        <v>0</v>
      </c>
      <c r="N53" s="5">
        <f t="shared" si="3"/>
        <v>0</v>
      </c>
      <c r="O53" s="2">
        <f>VLOOKUP($A53,'By SKU - Old RTs'!$A:$V,7,FALSE)</f>
        <v>0</v>
      </c>
      <c r="P53" s="2">
        <f>VLOOKUP($A53,'By SKU - New RTs'!$A:$V,7,FALSE)</f>
        <v>0</v>
      </c>
      <c r="Q53" s="2">
        <f t="shared" si="4"/>
        <v>0</v>
      </c>
    </row>
    <row r="54" spans="1:17" x14ac:dyDescent="0.3">
      <c r="A54" s="3">
        <f>'By SKU - Old RTs'!A54</f>
        <v>439</v>
      </c>
      <c r="B54" t="str">
        <f>'By SKU - Old RTs'!B54</f>
        <v>POLY FS LG CS</v>
      </c>
      <c r="C54" s="2">
        <f>VLOOKUP($A54,'By SKU - Old RTs'!$A:$V,3,FALSE)</f>
        <v>0</v>
      </c>
      <c r="D54" s="2">
        <f>VLOOKUP($A54,'By SKU - New RTs'!$A:$V,3,FALSE)</f>
        <v>0</v>
      </c>
      <c r="E54" s="5">
        <f t="shared" si="0"/>
        <v>0</v>
      </c>
      <c r="F54" s="2">
        <f>VLOOKUP($A54,'By SKU - Old RTs'!$A:$V,4,FALSE)</f>
        <v>0</v>
      </c>
      <c r="G54" s="2">
        <f>VLOOKUP($A54,'By SKU - New RTs'!$A:$V,4,FALSE)</f>
        <v>0</v>
      </c>
      <c r="H54" s="5">
        <f t="shared" si="1"/>
        <v>0</v>
      </c>
      <c r="I54" s="2">
        <f>VLOOKUP($A54,'By SKU - Old RTs'!$A:$V,5,FALSE)</f>
        <v>0</v>
      </c>
      <c r="J54" s="2">
        <f>VLOOKUP($A54,'By SKU - New RTs'!$A:$V,5,FALSE)</f>
        <v>0</v>
      </c>
      <c r="K54" s="5">
        <f t="shared" si="2"/>
        <v>0</v>
      </c>
      <c r="L54" s="2">
        <f>VLOOKUP($A54,'By SKU - Old RTs'!$A:$V,6,FALSE)</f>
        <v>0</v>
      </c>
      <c r="M54" s="2">
        <f>VLOOKUP($A54,'By SKU - New RTs'!$A:$V,6,FALSE)</f>
        <v>0</v>
      </c>
      <c r="N54" s="5">
        <f t="shared" si="3"/>
        <v>0</v>
      </c>
      <c r="O54" s="2">
        <f>VLOOKUP($A54,'By SKU - Old RTs'!$A:$V,7,FALSE)</f>
        <v>0</v>
      </c>
      <c r="P54" s="2">
        <f>VLOOKUP($A54,'By SKU - New RTs'!$A:$V,7,FALSE)</f>
        <v>0</v>
      </c>
      <c r="Q54" s="2">
        <f t="shared" si="4"/>
        <v>0</v>
      </c>
    </row>
    <row r="55" spans="1:17" x14ac:dyDescent="0.3">
      <c r="A55" s="3">
        <f>'By SKU - Old RTs'!A55</f>
        <v>442</v>
      </c>
      <c r="B55" t="str">
        <f>'By SKU - Old RTs'!B55</f>
        <v xml:space="preserve">STRCH VL PF EXAM MD CS  </v>
      </c>
      <c r="C55" s="2">
        <f>VLOOKUP($A55,'By SKU - Old RTs'!$A:$V,3,FALSE)</f>
        <v>0</v>
      </c>
      <c r="D55" s="2">
        <f>VLOOKUP($A55,'By SKU - New RTs'!$A:$V,3,FALSE)</f>
        <v>0</v>
      </c>
      <c r="E55" s="5">
        <f t="shared" si="0"/>
        <v>0</v>
      </c>
      <c r="F55" s="2">
        <f>VLOOKUP($A55,'By SKU - Old RTs'!$A:$V,4,FALSE)</f>
        <v>0</v>
      </c>
      <c r="G55" s="2">
        <f>VLOOKUP($A55,'By SKU - New RTs'!$A:$V,4,FALSE)</f>
        <v>0</v>
      </c>
      <c r="H55" s="5">
        <f t="shared" si="1"/>
        <v>0</v>
      </c>
      <c r="I55" s="2">
        <f>VLOOKUP($A55,'By SKU - Old RTs'!$A:$V,5,FALSE)</f>
        <v>0</v>
      </c>
      <c r="J55" s="2">
        <f>VLOOKUP($A55,'By SKU - New RTs'!$A:$V,5,FALSE)</f>
        <v>0</v>
      </c>
      <c r="K55" s="5">
        <f t="shared" si="2"/>
        <v>0</v>
      </c>
      <c r="L55" s="2">
        <f>VLOOKUP($A55,'By SKU - Old RTs'!$A:$V,6,FALSE)</f>
        <v>0</v>
      </c>
      <c r="M55" s="2">
        <f>VLOOKUP($A55,'By SKU - New RTs'!$A:$V,6,FALSE)</f>
        <v>0</v>
      </c>
      <c r="N55" s="5">
        <f t="shared" si="3"/>
        <v>0</v>
      </c>
      <c r="O55" s="2">
        <f>VLOOKUP($A55,'By SKU - Old RTs'!$A:$V,7,FALSE)</f>
        <v>0</v>
      </c>
      <c r="P55" s="2">
        <f>VLOOKUP($A55,'By SKU - New RTs'!$A:$V,7,FALSE)</f>
        <v>0</v>
      </c>
      <c r="Q55" s="2">
        <f t="shared" si="4"/>
        <v>0</v>
      </c>
    </row>
    <row r="56" spans="1:17" x14ac:dyDescent="0.3">
      <c r="A56" s="3">
        <f>'By SKU - Old RTs'!A56</f>
        <v>452</v>
      </c>
      <c r="B56" t="str">
        <f>'By SKU - Old RTs'!B56</f>
        <v xml:space="preserve">3ML NITRL MD CS     </v>
      </c>
      <c r="C56" s="2">
        <f>VLOOKUP($A56,'By SKU - Old RTs'!$A:$V,3,FALSE)</f>
        <v>0</v>
      </c>
      <c r="D56" s="2">
        <f>VLOOKUP($A56,'By SKU - New RTs'!$A:$V,3,FALSE)</f>
        <v>0</v>
      </c>
      <c r="E56" s="5">
        <f t="shared" si="0"/>
        <v>0</v>
      </c>
      <c r="F56" s="2">
        <f>VLOOKUP($A56,'By SKU - Old RTs'!$A:$V,4,FALSE)</f>
        <v>0</v>
      </c>
      <c r="G56" s="2">
        <f>VLOOKUP($A56,'By SKU - New RTs'!$A:$V,4,FALSE)</f>
        <v>0</v>
      </c>
      <c r="H56" s="5">
        <f t="shared" si="1"/>
        <v>0</v>
      </c>
      <c r="I56" s="2">
        <f>VLOOKUP($A56,'By SKU - Old RTs'!$A:$V,5,FALSE)</f>
        <v>0</v>
      </c>
      <c r="J56" s="2">
        <f>VLOOKUP($A56,'By SKU - New RTs'!$A:$V,5,FALSE)</f>
        <v>0</v>
      </c>
      <c r="K56" s="5">
        <f t="shared" si="2"/>
        <v>0</v>
      </c>
      <c r="L56" s="2">
        <f>VLOOKUP($A56,'By SKU - Old RTs'!$A:$V,6,FALSE)</f>
        <v>0</v>
      </c>
      <c r="M56" s="2">
        <f>VLOOKUP($A56,'By SKU - New RTs'!$A:$V,6,FALSE)</f>
        <v>0</v>
      </c>
      <c r="N56" s="5">
        <f t="shared" si="3"/>
        <v>0</v>
      </c>
      <c r="O56" s="2">
        <f>VLOOKUP($A56,'By SKU - Old RTs'!$A:$V,7,FALSE)</f>
        <v>0</v>
      </c>
      <c r="P56" s="2">
        <f>VLOOKUP($A56,'By SKU - New RTs'!$A:$V,7,FALSE)</f>
        <v>0</v>
      </c>
      <c r="Q56" s="2">
        <f t="shared" si="4"/>
        <v>0</v>
      </c>
    </row>
    <row r="57" spans="1:17" x14ac:dyDescent="0.3">
      <c r="A57" s="3">
        <f>'By SKU - Old RTs'!A57</f>
        <v>453</v>
      </c>
      <c r="B57" t="str">
        <f>'By SKU - Old RTs'!B57</f>
        <v xml:space="preserve">3ML NITRL LG CS     </v>
      </c>
      <c r="C57" s="2">
        <f>VLOOKUP($A57,'By SKU - Old RTs'!$A:$V,3,FALSE)</f>
        <v>0</v>
      </c>
      <c r="D57" s="2">
        <f>VLOOKUP($A57,'By SKU - New RTs'!$A:$V,3,FALSE)</f>
        <v>0</v>
      </c>
      <c r="E57" s="5">
        <f t="shared" si="0"/>
        <v>0</v>
      </c>
      <c r="F57" s="2">
        <f>VLOOKUP($A57,'By SKU - Old RTs'!$A:$V,4,FALSE)</f>
        <v>0</v>
      </c>
      <c r="G57" s="2">
        <f>VLOOKUP($A57,'By SKU - New RTs'!$A:$V,4,FALSE)</f>
        <v>0</v>
      </c>
      <c r="H57" s="5">
        <f t="shared" si="1"/>
        <v>0</v>
      </c>
      <c r="I57" s="2">
        <f>VLOOKUP($A57,'By SKU - Old RTs'!$A:$V,5,FALSE)</f>
        <v>0</v>
      </c>
      <c r="J57" s="2">
        <f>VLOOKUP($A57,'By SKU - New RTs'!$A:$V,5,FALSE)</f>
        <v>0</v>
      </c>
      <c r="K57" s="5">
        <f t="shared" si="2"/>
        <v>0</v>
      </c>
      <c r="L57" s="2">
        <f>VLOOKUP($A57,'By SKU - Old RTs'!$A:$V,6,FALSE)</f>
        <v>0</v>
      </c>
      <c r="M57" s="2">
        <f>VLOOKUP($A57,'By SKU - New RTs'!$A:$V,6,FALSE)</f>
        <v>0</v>
      </c>
      <c r="N57" s="5">
        <f t="shared" si="3"/>
        <v>0</v>
      </c>
      <c r="O57" s="2">
        <f>VLOOKUP($A57,'By SKU - Old RTs'!$A:$V,7,FALSE)</f>
        <v>0</v>
      </c>
      <c r="P57" s="2">
        <f>VLOOKUP($A57,'By SKU - New RTs'!$A:$V,7,FALSE)</f>
        <v>0</v>
      </c>
      <c r="Q57" s="2">
        <f t="shared" si="4"/>
        <v>0</v>
      </c>
    </row>
    <row r="58" spans="1:17" x14ac:dyDescent="0.3">
      <c r="A58" s="3">
        <f>'By SKU - Old RTs'!A58</f>
        <v>454</v>
      </c>
      <c r="B58" t="str">
        <f>'By SKU - Old RTs'!B58</f>
        <v xml:space="preserve">3ML NITRL 1X CS     </v>
      </c>
      <c r="C58" s="2">
        <f>VLOOKUP($A58,'By SKU - Old RTs'!$A:$V,3,FALSE)</f>
        <v>0</v>
      </c>
      <c r="D58" s="2">
        <f>VLOOKUP($A58,'By SKU - New RTs'!$A:$V,3,FALSE)</f>
        <v>0</v>
      </c>
      <c r="E58" s="5">
        <f t="shared" si="0"/>
        <v>0</v>
      </c>
      <c r="F58" s="2">
        <f>VLOOKUP($A58,'By SKU - Old RTs'!$A:$V,4,FALSE)</f>
        <v>0</v>
      </c>
      <c r="G58" s="2">
        <f>VLOOKUP($A58,'By SKU - New RTs'!$A:$V,4,FALSE)</f>
        <v>0</v>
      </c>
      <c r="H58" s="5">
        <f t="shared" si="1"/>
        <v>0</v>
      </c>
      <c r="I58" s="2">
        <f>VLOOKUP($A58,'By SKU - Old RTs'!$A:$V,5,FALSE)</f>
        <v>0</v>
      </c>
      <c r="J58" s="2">
        <f>VLOOKUP($A58,'By SKU - New RTs'!$A:$V,5,FALSE)</f>
        <v>0</v>
      </c>
      <c r="K58" s="5">
        <f t="shared" si="2"/>
        <v>0</v>
      </c>
      <c r="L58" s="2">
        <f>VLOOKUP($A58,'By SKU - Old RTs'!$A:$V,6,FALSE)</f>
        <v>0</v>
      </c>
      <c r="M58" s="2">
        <f>VLOOKUP($A58,'By SKU - New RTs'!$A:$V,6,FALSE)</f>
        <v>0</v>
      </c>
      <c r="N58" s="5">
        <f t="shared" si="3"/>
        <v>0</v>
      </c>
      <c r="O58" s="2">
        <f>VLOOKUP($A58,'By SKU - Old RTs'!$A:$V,7,FALSE)</f>
        <v>0</v>
      </c>
      <c r="P58" s="2">
        <f>VLOOKUP($A58,'By SKU - New RTs'!$A:$V,7,FALSE)</f>
        <v>0</v>
      </c>
      <c r="Q58" s="2">
        <f t="shared" si="4"/>
        <v>0</v>
      </c>
    </row>
    <row r="59" spans="1:17" x14ac:dyDescent="0.3">
      <c r="A59" s="3">
        <f>'By SKU - Old RTs'!A59</f>
        <v>457</v>
      </c>
      <c r="B59" t="str">
        <f>'By SKU - Old RTs'!B59</f>
        <v xml:space="preserve">AMMEX PF MEDIC      </v>
      </c>
      <c r="C59" s="2">
        <f>VLOOKUP($A59,'By SKU - Old RTs'!$A:$V,3,FALSE)</f>
        <v>0</v>
      </c>
      <c r="D59" s="2">
        <f>VLOOKUP($A59,'By SKU - New RTs'!$A:$V,3,FALSE)</f>
        <v>0</v>
      </c>
      <c r="E59" s="5">
        <f t="shared" si="0"/>
        <v>0</v>
      </c>
      <c r="F59" s="2">
        <f>VLOOKUP($A59,'By SKU - Old RTs'!$A:$V,4,FALSE)</f>
        <v>0</v>
      </c>
      <c r="G59" s="2">
        <f>VLOOKUP($A59,'By SKU - New RTs'!$A:$V,4,FALSE)</f>
        <v>0</v>
      </c>
      <c r="H59" s="5">
        <f t="shared" si="1"/>
        <v>0</v>
      </c>
      <c r="I59" s="2">
        <f>VLOOKUP($A59,'By SKU - Old RTs'!$A:$V,5,FALSE)</f>
        <v>0</v>
      </c>
      <c r="J59" s="2">
        <f>VLOOKUP($A59,'By SKU - New RTs'!$A:$V,5,FALSE)</f>
        <v>0</v>
      </c>
      <c r="K59" s="5">
        <f t="shared" si="2"/>
        <v>0</v>
      </c>
      <c r="L59" s="2">
        <f>VLOOKUP($A59,'By SKU - Old RTs'!$A:$V,6,FALSE)</f>
        <v>0</v>
      </c>
      <c r="M59" s="2">
        <f>VLOOKUP($A59,'By SKU - New RTs'!$A:$V,6,FALSE)</f>
        <v>0</v>
      </c>
      <c r="N59" s="5">
        <f t="shared" si="3"/>
        <v>0</v>
      </c>
      <c r="O59" s="2">
        <f>VLOOKUP($A59,'By SKU - Old RTs'!$A:$V,7,FALSE)</f>
        <v>0</v>
      </c>
      <c r="P59" s="2">
        <f>VLOOKUP($A59,'By SKU - New RTs'!$A:$V,7,FALSE)</f>
        <v>0</v>
      </c>
      <c r="Q59" s="2">
        <f t="shared" si="4"/>
        <v>0</v>
      </c>
    </row>
    <row r="60" spans="1:17" x14ac:dyDescent="0.3">
      <c r="A60" s="3">
        <f>'By SKU - Old RTs'!A60</f>
        <v>463</v>
      </c>
      <c r="B60" t="str">
        <f>'By SKU - Old RTs'!B60</f>
        <v>NITRIL PF EXAM XL CS</v>
      </c>
      <c r="C60" s="2">
        <f>VLOOKUP($A60,'By SKU - Old RTs'!$A:$V,3,FALSE)</f>
        <v>0</v>
      </c>
      <c r="D60" s="2">
        <f>VLOOKUP($A60,'By SKU - New RTs'!$A:$V,3,FALSE)</f>
        <v>0</v>
      </c>
      <c r="E60" s="5">
        <f t="shared" si="0"/>
        <v>0</v>
      </c>
      <c r="F60" s="2">
        <f>VLOOKUP($A60,'By SKU - Old RTs'!$A:$V,4,FALSE)</f>
        <v>0</v>
      </c>
      <c r="G60" s="2">
        <f>VLOOKUP($A60,'By SKU - New RTs'!$A:$V,4,FALSE)</f>
        <v>0</v>
      </c>
      <c r="H60" s="5">
        <f t="shared" si="1"/>
        <v>0</v>
      </c>
      <c r="I60" s="2">
        <f>VLOOKUP($A60,'By SKU - Old RTs'!$A:$V,5,FALSE)</f>
        <v>0</v>
      </c>
      <c r="J60" s="2">
        <f>VLOOKUP($A60,'By SKU - New RTs'!$A:$V,5,FALSE)</f>
        <v>0</v>
      </c>
      <c r="K60" s="5">
        <f t="shared" si="2"/>
        <v>0</v>
      </c>
      <c r="L60" s="2">
        <f>VLOOKUP($A60,'By SKU - Old RTs'!$A:$V,6,FALSE)</f>
        <v>0</v>
      </c>
      <c r="M60" s="2">
        <f>VLOOKUP($A60,'By SKU - New RTs'!$A:$V,6,FALSE)</f>
        <v>0</v>
      </c>
      <c r="N60" s="5">
        <f t="shared" si="3"/>
        <v>0</v>
      </c>
      <c r="O60" s="2">
        <f>VLOOKUP($A60,'By SKU - Old RTs'!$A:$V,7,FALSE)</f>
        <v>0</v>
      </c>
      <c r="P60" s="2">
        <f>VLOOKUP($A60,'By SKU - New RTs'!$A:$V,7,FALSE)</f>
        <v>0</v>
      </c>
      <c r="Q60" s="2">
        <f t="shared" si="4"/>
        <v>0</v>
      </c>
    </row>
    <row r="61" spans="1:17" x14ac:dyDescent="0.3">
      <c r="A61" s="3">
        <f>'By SKU - Old RTs'!A61</f>
        <v>467</v>
      </c>
      <c r="B61" t="str">
        <f>'By SKU - Old RTs'!B61</f>
        <v>IND BLACK PFREE NITRILE 2X CS</v>
      </c>
      <c r="C61" s="2">
        <f>VLOOKUP($A61,'By SKU - Old RTs'!$A:$V,3,FALSE)</f>
        <v>0</v>
      </c>
      <c r="D61" s="2">
        <f>VLOOKUP($A61,'By SKU - New RTs'!$A:$V,3,FALSE)</f>
        <v>0</v>
      </c>
      <c r="E61" s="5">
        <f t="shared" si="0"/>
        <v>0</v>
      </c>
      <c r="F61" s="2">
        <f>VLOOKUP($A61,'By SKU - Old RTs'!$A:$V,4,FALSE)</f>
        <v>0</v>
      </c>
      <c r="G61" s="2">
        <f>VLOOKUP($A61,'By SKU - New RTs'!$A:$V,4,FALSE)</f>
        <v>0</v>
      </c>
      <c r="H61" s="5">
        <f t="shared" si="1"/>
        <v>0</v>
      </c>
      <c r="I61" s="2">
        <f>VLOOKUP($A61,'By SKU - Old RTs'!$A:$V,5,FALSE)</f>
        <v>0</v>
      </c>
      <c r="J61" s="2">
        <f>VLOOKUP($A61,'By SKU - New RTs'!$A:$V,5,FALSE)</f>
        <v>0</v>
      </c>
      <c r="K61" s="5">
        <f t="shared" si="2"/>
        <v>0</v>
      </c>
      <c r="L61" s="2">
        <f>VLOOKUP($A61,'By SKU - Old RTs'!$A:$V,6,FALSE)</f>
        <v>0</v>
      </c>
      <c r="M61" s="2">
        <f>VLOOKUP($A61,'By SKU - New RTs'!$A:$V,6,FALSE)</f>
        <v>0</v>
      </c>
      <c r="N61" s="5">
        <f t="shared" si="3"/>
        <v>0</v>
      </c>
      <c r="O61" s="2">
        <f>VLOOKUP($A61,'By SKU - Old RTs'!$A:$V,7,FALSE)</f>
        <v>0</v>
      </c>
      <c r="P61" s="2">
        <f>VLOOKUP($A61,'By SKU - New RTs'!$A:$V,7,FALSE)</f>
        <v>0</v>
      </c>
      <c r="Q61" s="2">
        <f t="shared" si="4"/>
        <v>0</v>
      </c>
    </row>
    <row r="62" spans="1:17" x14ac:dyDescent="0.3">
      <c r="A62" s="3">
        <f>'By SKU - Old RTs'!A62</f>
        <v>526</v>
      </c>
      <c r="B62" t="str">
        <f>'By SKU - Old RTs'!B62</f>
        <v xml:space="preserve">NITRL MD BX         </v>
      </c>
      <c r="C62" s="2">
        <f>VLOOKUP($A62,'By SKU - Old RTs'!$A:$V,3,FALSE)</f>
        <v>0</v>
      </c>
      <c r="D62" s="2">
        <f>VLOOKUP($A62,'By SKU - New RTs'!$A:$V,3,FALSE)</f>
        <v>0</v>
      </c>
      <c r="E62" s="5">
        <f t="shared" si="0"/>
        <v>0</v>
      </c>
      <c r="F62" s="2">
        <f>VLOOKUP($A62,'By SKU - Old RTs'!$A:$V,4,FALSE)</f>
        <v>0</v>
      </c>
      <c r="G62" s="2">
        <f>VLOOKUP($A62,'By SKU - New RTs'!$A:$V,4,FALSE)</f>
        <v>0</v>
      </c>
      <c r="H62" s="5">
        <f t="shared" si="1"/>
        <v>0</v>
      </c>
      <c r="I62" s="2">
        <f>VLOOKUP($A62,'By SKU - Old RTs'!$A:$V,5,FALSE)</f>
        <v>0</v>
      </c>
      <c r="J62" s="2">
        <f>VLOOKUP($A62,'By SKU - New RTs'!$A:$V,5,FALSE)</f>
        <v>0</v>
      </c>
      <c r="K62" s="5">
        <f t="shared" si="2"/>
        <v>0</v>
      </c>
      <c r="L62" s="2">
        <f>VLOOKUP($A62,'By SKU - Old RTs'!$A:$V,6,FALSE)</f>
        <v>0</v>
      </c>
      <c r="M62" s="2">
        <f>VLOOKUP($A62,'By SKU - New RTs'!$A:$V,6,FALSE)</f>
        <v>0</v>
      </c>
      <c r="N62" s="5">
        <f t="shared" si="3"/>
        <v>0</v>
      </c>
      <c r="O62" s="2">
        <f>VLOOKUP($A62,'By SKU - Old RTs'!$A:$V,7,FALSE)</f>
        <v>0</v>
      </c>
      <c r="P62" s="2">
        <f>VLOOKUP($A62,'By SKU - New RTs'!$A:$V,7,FALSE)</f>
        <v>0</v>
      </c>
      <c r="Q62" s="2">
        <f t="shared" si="4"/>
        <v>0</v>
      </c>
    </row>
    <row r="63" spans="1:17" x14ac:dyDescent="0.3">
      <c r="A63" s="3">
        <f>'By SKU - Old RTs'!A63</f>
        <v>527</v>
      </c>
      <c r="B63" t="str">
        <f>'By SKU - Old RTs'!B63</f>
        <v xml:space="preserve">NITRL LG BX         </v>
      </c>
      <c r="C63" s="2">
        <f>VLOOKUP($A63,'By SKU - Old RTs'!$A:$V,3,FALSE)</f>
        <v>0</v>
      </c>
      <c r="D63" s="2">
        <f>VLOOKUP($A63,'By SKU - New RTs'!$A:$V,3,FALSE)</f>
        <v>0</v>
      </c>
      <c r="E63" s="5">
        <f t="shared" si="0"/>
        <v>0</v>
      </c>
      <c r="F63" s="2">
        <f>VLOOKUP($A63,'By SKU - Old RTs'!$A:$V,4,FALSE)</f>
        <v>0</v>
      </c>
      <c r="G63" s="2">
        <f>VLOOKUP($A63,'By SKU - New RTs'!$A:$V,4,FALSE)</f>
        <v>0</v>
      </c>
      <c r="H63" s="5">
        <f t="shared" si="1"/>
        <v>0</v>
      </c>
      <c r="I63" s="2">
        <f>VLOOKUP($A63,'By SKU - Old RTs'!$A:$V,5,FALSE)</f>
        <v>0</v>
      </c>
      <c r="J63" s="2">
        <f>VLOOKUP($A63,'By SKU - New RTs'!$A:$V,5,FALSE)</f>
        <v>0</v>
      </c>
      <c r="K63" s="5">
        <f t="shared" si="2"/>
        <v>0</v>
      </c>
      <c r="L63" s="2">
        <f>VLOOKUP($A63,'By SKU - Old RTs'!$A:$V,6,FALSE)</f>
        <v>0</v>
      </c>
      <c r="M63" s="2">
        <f>VLOOKUP($A63,'By SKU - New RTs'!$A:$V,6,FALSE)</f>
        <v>0</v>
      </c>
      <c r="N63" s="5">
        <f t="shared" si="3"/>
        <v>0</v>
      </c>
      <c r="O63" s="2">
        <f>VLOOKUP($A63,'By SKU - Old RTs'!$A:$V,7,FALSE)</f>
        <v>0</v>
      </c>
      <c r="P63" s="2">
        <f>VLOOKUP($A63,'By SKU - New RTs'!$A:$V,7,FALSE)</f>
        <v>0</v>
      </c>
      <c r="Q63" s="2">
        <f t="shared" si="4"/>
        <v>0</v>
      </c>
    </row>
    <row r="64" spans="1:17" x14ac:dyDescent="0.3">
      <c r="A64" s="3">
        <f>'By SKU - Old RTs'!A64</f>
        <v>528</v>
      </c>
      <c r="B64" t="str">
        <f>'By SKU - Old RTs'!B64</f>
        <v xml:space="preserve">NITRL 1X BX         </v>
      </c>
      <c r="C64" s="2">
        <f>VLOOKUP($A64,'By SKU - Old RTs'!$A:$V,3,FALSE)</f>
        <v>0</v>
      </c>
      <c r="D64" s="2">
        <f>VLOOKUP($A64,'By SKU - New RTs'!$A:$V,3,FALSE)</f>
        <v>0</v>
      </c>
      <c r="E64" s="5">
        <f t="shared" si="0"/>
        <v>0</v>
      </c>
      <c r="F64" s="2">
        <f>VLOOKUP($A64,'By SKU - Old RTs'!$A:$V,4,FALSE)</f>
        <v>0</v>
      </c>
      <c r="G64" s="2">
        <f>VLOOKUP($A64,'By SKU - New RTs'!$A:$V,4,FALSE)</f>
        <v>0</v>
      </c>
      <c r="H64" s="5">
        <f t="shared" si="1"/>
        <v>0</v>
      </c>
      <c r="I64" s="2">
        <f>VLOOKUP($A64,'By SKU - Old RTs'!$A:$V,5,FALSE)</f>
        <v>0</v>
      </c>
      <c r="J64" s="2">
        <f>VLOOKUP($A64,'By SKU - New RTs'!$A:$V,5,FALSE)</f>
        <v>0</v>
      </c>
      <c r="K64" s="5">
        <f t="shared" si="2"/>
        <v>0</v>
      </c>
      <c r="L64" s="2">
        <f>VLOOKUP($A64,'By SKU - Old RTs'!$A:$V,6,FALSE)</f>
        <v>0</v>
      </c>
      <c r="M64" s="2">
        <f>VLOOKUP($A64,'By SKU - New RTs'!$A:$V,6,FALSE)</f>
        <v>0</v>
      </c>
      <c r="N64" s="5">
        <f t="shared" si="3"/>
        <v>0</v>
      </c>
      <c r="O64" s="2">
        <f>VLOOKUP($A64,'By SKU - Old RTs'!$A:$V,7,FALSE)</f>
        <v>0</v>
      </c>
      <c r="P64" s="2">
        <f>VLOOKUP($A64,'By SKU - New RTs'!$A:$V,7,FALSE)</f>
        <v>0</v>
      </c>
      <c r="Q64" s="2">
        <f t="shared" si="4"/>
        <v>0</v>
      </c>
    </row>
    <row r="65" spans="1:17" x14ac:dyDescent="0.3">
      <c r="A65" s="3">
        <f>'By SKU - Old RTs'!A65</f>
        <v>549</v>
      </c>
      <c r="B65" t="str">
        <f>'By SKU - Old RTs'!B65</f>
        <v xml:space="preserve">3ML NITRL SM BX     </v>
      </c>
      <c r="C65" s="2">
        <f>VLOOKUP($A65,'By SKU - Old RTs'!$A:$V,3,FALSE)</f>
        <v>0</v>
      </c>
      <c r="D65" s="2">
        <f>VLOOKUP($A65,'By SKU - New RTs'!$A:$V,3,FALSE)</f>
        <v>0</v>
      </c>
      <c r="E65" s="5">
        <f t="shared" si="0"/>
        <v>0</v>
      </c>
      <c r="F65" s="2">
        <f>VLOOKUP($A65,'By SKU - Old RTs'!$A:$V,4,FALSE)</f>
        <v>0</v>
      </c>
      <c r="G65" s="2">
        <f>VLOOKUP($A65,'By SKU - New RTs'!$A:$V,4,FALSE)</f>
        <v>0</v>
      </c>
      <c r="H65" s="5">
        <f t="shared" si="1"/>
        <v>0</v>
      </c>
      <c r="I65" s="2">
        <f>VLOOKUP($A65,'By SKU - Old RTs'!$A:$V,5,FALSE)</f>
        <v>0</v>
      </c>
      <c r="J65" s="2">
        <f>VLOOKUP($A65,'By SKU - New RTs'!$A:$V,5,FALSE)</f>
        <v>0</v>
      </c>
      <c r="K65" s="5">
        <f t="shared" si="2"/>
        <v>0</v>
      </c>
      <c r="L65" s="2">
        <f>VLOOKUP($A65,'By SKU - Old RTs'!$A:$V,6,FALSE)</f>
        <v>0</v>
      </c>
      <c r="M65" s="2">
        <f>VLOOKUP($A65,'By SKU - New RTs'!$A:$V,6,FALSE)</f>
        <v>0</v>
      </c>
      <c r="N65" s="5">
        <f t="shared" si="3"/>
        <v>0</v>
      </c>
      <c r="O65" s="2">
        <f>VLOOKUP($A65,'By SKU - Old RTs'!$A:$V,7,FALSE)</f>
        <v>0</v>
      </c>
      <c r="P65" s="2">
        <f>VLOOKUP($A65,'By SKU - New RTs'!$A:$V,7,FALSE)</f>
        <v>0</v>
      </c>
      <c r="Q65" s="2">
        <f t="shared" si="4"/>
        <v>0</v>
      </c>
    </row>
    <row r="66" spans="1:17" x14ac:dyDescent="0.3">
      <c r="A66" s="3">
        <f>'By SKU - Old RTs'!A66</f>
        <v>550</v>
      </c>
      <c r="B66" t="str">
        <f>'By SKU - Old RTs'!B66</f>
        <v xml:space="preserve">3ML NITRL MD BX     </v>
      </c>
      <c r="C66" s="2">
        <f>VLOOKUP($A66,'By SKU - Old RTs'!$A:$V,3,FALSE)</f>
        <v>0</v>
      </c>
      <c r="D66" s="2">
        <f>VLOOKUP($A66,'By SKU - New RTs'!$A:$V,3,FALSE)</f>
        <v>0</v>
      </c>
      <c r="E66" s="5">
        <f t="shared" si="0"/>
        <v>0</v>
      </c>
      <c r="F66" s="2">
        <f>VLOOKUP($A66,'By SKU - Old RTs'!$A:$V,4,FALSE)</f>
        <v>0</v>
      </c>
      <c r="G66" s="2">
        <f>VLOOKUP($A66,'By SKU - New RTs'!$A:$V,4,FALSE)</f>
        <v>0</v>
      </c>
      <c r="H66" s="5">
        <f t="shared" si="1"/>
        <v>0</v>
      </c>
      <c r="I66" s="2">
        <f>VLOOKUP($A66,'By SKU - Old RTs'!$A:$V,5,FALSE)</f>
        <v>0</v>
      </c>
      <c r="J66" s="2">
        <f>VLOOKUP($A66,'By SKU - New RTs'!$A:$V,5,FALSE)</f>
        <v>0</v>
      </c>
      <c r="K66" s="5">
        <f t="shared" si="2"/>
        <v>0</v>
      </c>
      <c r="L66" s="2">
        <f>VLOOKUP($A66,'By SKU - Old RTs'!$A:$V,6,FALSE)</f>
        <v>0</v>
      </c>
      <c r="M66" s="2">
        <f>VLOOKUP($A66,'By SKU - New RTs'!$A:$V,6,FALSE)</f>
        <v>0</v>
      </c>
      <c r="N66" s="5">
        <f t="shared" si="3"/>
        <v>0</v>
      </c>
      <c r="O66" s="2">
        <f>VLOOKUP($A66,'By SKU - Old RTs'!$A:$V,7,FALSE)</f>
        <v>0</v>
      </c>
      <c r="P66" s="2">
        <f>VLOOKUP($A66,'By SKU - New RTs'!$A:$V,7,FALSE)</f>
        <v>0</v>
      </c>
      <c r="Q66" s="2">
        <f t="shared" si="4"/>
        <v>0</v>
      </c>
    </row>
    <row r="67" spans="1:17" x14ac:dyDescent="0.3">
      <c r="A67" s="3">
        <f>'By SKU - Old RTs'!A67</f>
        <v>551</v>
      </c>
      <c r="B67" t="str">
        <f>'By SKU - Old RTs'!B67</f>
        <v xml:space="preserve">3ML NITRL LG BX     </v>
      </c>
      <c r="C67" s="2">
        <f>VLOOKUP($A67,'By SKU - Old RTs'!$A:$V,3,FALSE)</f>
        <v>0</v>
      </c>
      <c r="D67" s="2">
        <f>VLOOKUP($A67,'By SKU - New RTs'!$A:$V,3,FALSE)</f>
        <v>0</v>
      </c>
      <c r="E67" s="5">
        <f t="shared" si="0"/>
        <v>0</v>
      </c>
      <c r="F67" s="2">
        <f>VLOOKUP($A67,'By SKU - Old RTs'!$A:$V,4,FALSE)</f>
        <v>0</v>
      </c>
      <c r="G67" s="2">
        <f>VLOOKUP($A67,'By SKU - New RTs'!$A:$V,4,FALSE)</f>
        <v>0</v>
      </c>
      <c r="H67" s="5">
        <f t="shared" si="1"/>
        <v>0</v>
      </c>
      <c r="I67" s="2">
        <f>VLOOKUP($A67,'By SKU - Old RTs'!$A:$V,5,FALSE)</f>
        <v>0</v>
      </c>
      <c r="J67" s="2">
        <f>VLOOKUP($A67,'By SKU - New RTs'!$A:$V,5,FALSE)</f>
        <v>0</v>
      </c>
      <c r="K67" s="5">
        <f t="shared" si="2"/>
        <v>0</v>
      </c>
      <c r="L67" s="2">
        <f>VLOOKUP($A67,'By SKU - Old RTs'!$A:$V,6,FALSE)</f>
        <v>0</v>
      </c>
      <c r="M67" s="2">
        <f>VLOOKUP($A67,'By SKU - New RTs'!$A:$V,6,FALSE)</f>
        <v>0</v>
      </c>
      <c r="N67" s="5">
        <f t="shared" si="3"/>
        <v>0</v>
      </c>
      <c r="O67" s="2">
        <f>VLOOKUP($A67,'By SKU - Old RTs'!$A:$V,7,FALSE)</f>
        <v>0</v>
      </c>
      <c r="P67" s="2">
        <f>VLOOKUP($A67,'By SKU - New RTs'!$A:$V,7,FALSE)</f>
        <v>0</v>
      </c>
      <c r="Q67" s="2">
        <f t="shared" si="4"/>
        <v>0</v>
      </c>
    </row>
    <row r="68" spans="1:17" x14ac:dyDescent="0.3">
      <c r="A68" s="3">
        <f>'By SKU - Old RTs'!A68</f>
        <v>552</v>
      </c>
      <c r="B68" t="str">
        <f>'By SKU - Old RTs'!B68</f>
        <v xml:space="preserve">3ML NITRL 1X BX     </v>
      </c>
      <c r="C68" s="2">
        <f>VLOOKUP($A68,'By SKU - Old RTs'!$A:$V,3,FALSE)</f>
        <v>0</v>
      </c>
      <c r="D68" s="2">
        <f>VLOOKUP($A68,'By SKU - New RTs'!$A:$V,3,FALSE)</f>
        <v>0</v>
      </c>
      <c r="E68" s="5">
        <f t="shared" ref="E68:E131" si="5">D68-C68</f>
        <v>0</v>
      </c>
      <c r="F68" s="2">
        <f>VLOOKUP($A68,'By SKU - Old RTs'!$A:$V,4,FALSE)</f>
        <v>0</v>
      </c>
      <c r="G68" s="2">
        <f>VLOOKUP($A68,'By SKU - New RTs'!$A:$V,4,FALSE)</f>
        <v>0</v>
      </c>
      <c r="H68" s="5">
        <f t="shared" ref="H68:H131" si="6">G68-F68</f>
        <v>0</v>
      </c>
      <c r="I68" s="2">
        <f>VLOOKUP($A68,'By SKU - Old RTs'!$A:$V,5,FALSE)</f>
        <v>0</v>
      </c>
      <c r="J68" s="2">
        <f>VLOOKUP($A68,'By SKU - New RTs'!$A:$V,5,FALSE)</f>
        <v>0</v>
      </c>
      <c r="K68" s="5">
        <f t="shared" ref="K68:K131" si="7">J68-I68</f>
        <v>0</v>
      </c>
      <c r="L68" s="2">
        <f>VLOOKUP($A68,'By SKU - Old RTs'!$A:$V,6,FALSE)</f>
        <v>0</v>
      </c>
      <c r="M68" s="2">
        <f>VLOOKUP($A68,'By SKU - New RTs'!$A:$V,6,FALSE)</f>
        <v>0</v>
      </c>
      <c r="N68" s="5">
        <f t="shared" ref="N68:N131" si="8">M68-L68</f>
        <v>0</v>
      </c>
      <c r="O68" s="2">
        <f>VLOOKUP($A68,'By SKU - Old RTs'!$A:$V,7,FALSE)</f>
        <v>0</v>
      </c>
      <c r="P68" s="2">
        <f>VLOOKUP($A68,'By SKU - New RTs'!$A:$V,7,FALSE)</f>
        <v>0</v>
      </c>
      <c r="Q68" s="2">
        <f t="shared" ref="Q68:Q131" si="9">P68-O68</f>
        <v>0</v>
      </c>
    </row>
    <row r="69" spans="1:17" x14ac:dyDescent="0.3">
      <c r="A69" s="3">
        <f>'By SKU - Old RTs'!A69</f>
        <v>562</v>
      </c>
      <c r="B69" t="str">
        <f>'By SKU - Old RTs'!B69</f>
        <v>IND BLACK PFREE NITRILE LG BX</v>
      </c>
      <c r="C69" s="2">
        <f>VLOOKUP($A69,'By SKU - Old RTs'!$A:$V,3,FALSE)</f>
        <v>0</v>
      </c>
      <c r="D69" s="2">
        <f>VLOOKUP($A69,'By SKU - New RTs'!$A:$V,3,FALSE)</f>
        <v>0</v>
      </c>
      <c r="E69" s="5">
        <f t="shared" si="5"/>
        <v>0</v>
      </c>
      <c r="F69" s="2">
        <f>VLOOKUP($A69,'By SKU - Old RTs'!$A:$V,4,FALSE)</f>
        <v>0.5</v>
      </c>
      <c r="G69" s="2">
        <f>VLOOKUP($A69,'By SKU - New RTs'!$A:$V,4,FALSE)</f>
        <v>0.5</v>
      </c>
      <c r="H69" s="5">
        <f t="shared" si="6"/>
        <v>0</v>
      </c>
      <c r="I69" s="2">
        <f>VLOOKUP($A69,'By SKU - Old RTs'!$A:$V,5,FALSE)</f>
        <v>0</v>
      </c>
      <c r="J69" s="2">
        <f>VLOOKUP($A69,'By SKU - New RTs'!$A:$V,5,FALSE)</f>
        <v>0</v>
      </c>
      <c r="K69" s="5">
        <f t="shared" si="7"/>
        <v>0</v>
      </c>
      <c r="L69" s="2">
        <f>VLOOKUP($A69,'By SKU - Old RTs'!$A:$V,6,FALSE)</f>
        <v>0</v>
      </c>
      <c r="M69" s="2">
        <f>VLOOKUP($A69,'By SKU - New RTs'!$A:$V,6,FALSE)</f>
        <v>0</v>
      </c>
      <c r="N69" s="5">
        <f t="shared" si="8"/>
        <v>0</v>
      </c>
      <c r="O69" s="2">
        <f>VLOOKUP($A69,'By SKU - Old RTs'!$A:$V,7,FALSE)</f>
        <v>0</v>
      </c>
      <c r="P69" s="2">
        <f>VLOOKUP($A69,'By SKU - New RTs'!$A:$V,7,FALSE)</f>
        <v>0</v>
      </c>
      <c r="Q69" s="2">
        <f t="shared" si="9"/>
        <v>0</v>
      </c>
    </row>
    <row r="70" spans="1:17" x14ac:dyDescent="0.3">
      <c r="A70" s="3">
        <f>'By SKU - Old RTs'!A70</f>
        <v>563</v>
      </c>
      <c r="B70" t="str">
        <f>'By SKU - Old RTs'!B70</f>
        <v>IND BLACK PFREE NITRILE XL BX</v>
      </c>
      <c r="C70" s="2">
        <f>VLOOKUP($A70,'By SKU - Old RTs'!$A:$V,3,FALSE)</f>
        <v>0</v>
      </c>
      <c r="D70" s="2">
        <f>VLOOKUP($A70,'By SKU - New RTs'!$A:$V,3,FALSE)</f>
        <v>0</v>
      </c>
      <c r="E70" s="5">
        <f t="shared" si="5"/>
        <v>0</v>
      </c>
      <c r="F70" s="2">
        <f>VLOOKUP($A70,'By SKU - Old RTs'!$A:$V,4,FALSE)</f>
        <v>0</v>
      </c>
      <c r="G70" s="2">
        <f>VLOOKUP($A70,'By SKU - New RTs'!$A:$V,4,FALSE)</f>
        <v>0</v>
      </c>
      <c r="H70" s="5">
        <f t="shared" si="6"/>
        <v>0</v>
      </c>
      <c r="I70" s="2">
        <f>VLOOKUP($A70,'By SKU - Old RTs'!$A:$V,5,FALSE)</f>
        <v>0</v>
      </c>
      <c r="J70" s="2">
        <f>VLOOKUP($A70,'By SKU - New RTs'!$A:$V,5,FALSE)</f>
        <v>0</v>
      </c>
      <c r="K70" s="5">
        <f t="shared" si="7"/>
        <v>0</v>
      </c>
      <c r="L70" s="2">
        <f>VLOOKUP($A70,'By SKU - Old RTs'!$A:$V,6,FALSE)</f>
        <v>0</v>
      </c>
      <c r="M70" s="2">
        <f>VLOOKUP($A70,'By SKU - New RTs'!$A:$V,6,FALSE)</f>
        <v>0</v>
      </c>
      <c r="N70" s="5">
        <f t="shared" si="8"/>
        <v>0</v>
      </c>
      <c r="O70" s="2">
        <f>VLOOKUP($A70,'By SKU - Old RTs'!$A:$V,7,FALSE)</f>
        <v>0</v>
      </c>
      <c r="P70" s="2">
        <f>VLOOKUP($A70,'By SKU - New RTs'!$A:$V,7,FALSE)</f>
        <v>0</v>
      </c>
      <c r="Q70" s="2">
        <f t="shared" si="9"/>
        <v>0</v>
      </c>
    </row>
    <row r="71" spans="1:17" x14ac:dyDescent="0.3">
      <c r="A71" s="3">
        <f>'By SKU - Old RTs'!A71</f>
        <v>571</v>
      </c>
      <c r="B71" t="str">
        <f>'By SKU - Old RTs'!B71</f>
        <v>IND BLACK PFREE NITRILE MD BX</v>
      </c>
      <c r="C71" s="2">
        <f>VLOOKUP($A71,'By SKU - Old RTs'!$A:$V,3,FALSE)</f>
        <v>0</v>
      </c>
      <c r="D71" s="2">
        <f>VLOOKUP($A71,'By SKU - New RTs'!$A:$V,3,FALSE)</f>
        <v>0</v>
      </c>
      <c r="E71" s="5">
        <f t="shared" si="5"/>
        <v>0</v>
      </c>
      <c r="F71" s="2">
        <f>VLOOKUP($A71,'By SKU - Old RTs'!$A:$V,4,FALSE)</f>
        <v>0</v>
      </c>
      <c r="G71" s="2">
        <f>VLOOKUP($A71,'By SKU - New RTs'!$A:$V,4,FALSE)</f>
        <v>0</v>
      </c>
      <c r="H71" s="5">
        <f t="shared" si="6"/>
        <v>0</v>
      </c>
      <c r="I71" s="2">
        <f>VLOOKUP($A71,'By SKU - Old RTs'!$A:$V,5,FALSE)</f>
        <v>0</v>
      </c>
      <c r="J71" s="2">
        <f>VLOOKUP($A71,'By SKU - New RTs'!$A:$V,5,FALSE)</f>
        <v>0</v>
      </c>
      <c r="K71" s="5">
        <f t="shared" si="7"/>
        <v>0</v>
      </c>
      <c r="L71" s="2">
        <f>VLOOKUP($A71,'By SKU - Old RTs'!$A:$V,6,FALSE)</f>
        <v>0.5</v>
      </c>
      <c r="M71" s="2">
        <f>VLOOKUP($A71,'By SKU - New RTs'!$A:$V,6,FALSE)</f>
        <v>0.5</v>
      </c>
      <c r="N71" s="5">
        <f t="shared" si="8"/>
        <v>0</v>
      </c>
      <c r="O71" s="2">
        <f>VLOOKUP($A71,'By SKU - Old RTs'!$A:$V,7,FALSE)</f>
        <v>0</v>
      </c>
      <c r="P71" s="2">
        <f>VLOOKUP($A71,'By SKU - New RTs'!$A:$V,7,FALSE)</f>
        <v>0</v>
      </c>
      <c r="Q71" s="2">
        <f t="shared" si="9"/>
        <v>0</v>
      </c>
    </row>
    <row r="72" spans="1:17" x14ac:dyDescent="0.3">
      <c r="A72" s="3">
        <f>'By SKU - Old RTs'!A72</f>
        <v>579</v>
      </c>
      <c r="B72" t="str">
        <f>'By SKU - Old RTs'!B72</f>
        <v xml:space="preserve">NITRL PF 2X BX      </v>
      </c>
      <c r="C72" s="2">
        <f>VLOOKUP($A72,'By SKU - Old RTs'!$A:$V,3,FALSE)</f>
        <v>0</v>
      </c>
      <c r="D72" s="2">
        <f>VLOOKUP($A72,'By SKU - New RTs'!$A:$V,3,FALSE)</f>
        <v>0</v>
      </c>
      <c r="E72" s="5">
        <f t="shared" si="5"/>
        <v>0</v>
      </c>
      <c r="F72" s="2">
        <f>VLOOKUP($A72,'By SKU - Old RTs'!$A:$V,4,FALSE)</f>
        <v>0</v>
      </c>
      <c r="G72" s="2">
        <f>VLOOKUP($A72,'By SKU - New RTs'!$A:$V,4,FALSE)</f>
        <v>0</v>
      </c>
      <c r="H72" s="5">
        <f t="shared" si="6"/>
        <v>0</v>
      </c>
      <c r="I72" s="2">
        <f>VLOOKUP($A72,'By SKU - Old RTs'!$A:$V,5,FALSE)</f>
        <v>0</v>
      </c>
      <c r="J72" s="2">
        <f>VLOOKUP($A72,'By SKU - New RTs'!$A:$V,5,FALSE)</f>
        <v>0</v>
      </c>
      <c r="K72" s="5">
        <f t="shared" si="7"/>
        <v>0</v>
      </c>
      <c r="L72" s="2">
        <f>VLOOKUP($A72,'By SKU - Old RTs'!$A:$V,6,FALSE)</f>
        <v>0</v>
      </c>
      <c r="M72" s="2">
        <f>VLOOKUP($A72,'By SKU - New RTs'!$A:$V,6,FALSE)</f>
        <v>0</v>
      </c>
      <c r="N72" s="5">
        <f t="shared" si="8"/>
        <v>0</v>
      </c>
      <c r="O72" s="2">
        <f>VLOOKUP($A72,'By SKU - Old RTs'!$A:$V,7,FALSE)</f>
        <v>0</v>
      </c>
      <c r="P72" s="2">
        <f>VLOOKUP($A72,'By SKU - New RTs'!$A:$V,7,FALSE)</f>
        <v>0</v>
      </c>
      <c r="Q72" s="2">
        <f t="shared" si="9"/>
        <v>0</v>
      </c>
    </row>
    <row r="73" spans="1:17" x14ac:dyDescent="0.3">
      <c r="A73" s="3">
        <f>'By SKU - Old RTs'!A73</f>
        <v>601</v>
      </c>
      <c r="B73" t="str">
        <f>'By SKU - Old RTs'!B73</f>
        <v>DISPOSABLE FACE MASK BX</v>
      </c>
      <c r="C73" s="2">
        <f>VLOOKUP($A73,'By SKU - Old RTs'!$A:$V,3,FALSE)</f>
        <v>0</v>
      </c>
      <c r="D73" s="2">
        <f>VLOOKUP($A73,'By SKU - New RTs'!$A:$V,3,FALSE)</f>
        <v>0</v>
      </c>
      <c r="E73" s="5">
        <f t="shared" si="5"/>
        <v>0</v>
      </c>
      <c r="F73" s="2">
        <f>VLOOKUP($A73,'By SKU - Old RTs'!$A:$V,4,FALSE)</f>
        <v>0</v>
      </c>
      <c r="G73" s="2">
        <f>VLOOKUP($A73,'By SKU - New RTs'!$A:$V,4,FALSE)</f>
        <v>0</v>
      </c>
      <c r="H73" s="5">
        <f t="shared" si="6"/>
        <v>0</v>
      </c>
      <c r="I73" s="2">
        <f>VLOOKUP($A73,'By SKU - Old RTs'!$A:$V,5,FALSE)</f>
        <v>0</v>
      </c>
      <c r="J73" s="2">
        <f>VLOOKUP($A73,'By SKU - New RTs'!$A:$V,5,FALSE)</f>
        <v>0</v>
      </c>
      <c r="K73" s="5">
        <f t="shared" si="7"/>
        <v>0</v>
      </c>
      <c r="L73" s="2">
        <f>VLOOKUP($A73,'By SKU - Old RTs'!$A:$V,6,FALSE)</f>
        <v>0</v>
      </c>
      <c r="M73" s="2">
        <f>VLOOKUP($A73,'By SKU - New RTs'!$A:$V,6,FALSE)</f>
        <v>0</v>
      </c>
      <c r="N73" s="5">
        <f t="shared" si="8"/>
        <v>0</v>
      </c>
      <c r="O73" s="2">
        <f>VLOOKUP($A73,'By SKU - Old RTs'!$A:$V,7,FALSE)</f>
        <v>0</v>
      </c>
      <c r="P73" s="2">
        <f>VLOOKUP($A73,'By SKU - New RTs'!$A:$V,7,FALSE)</f>
        <v>0</v>
      </c>
      <c r="Q73" s="2">
        <f t="shared" si="9"/>
        <v>0</v>
      </c>
    </row>
    <row r="74" spans="1:17" x14ac:dyDescent="0.3">
      <c r="A74" s="3">
        <f>'By SKU - Old RTs'!A74</f>
        <v>603</v>
      </c>
      <c r="B74" t="str">
        <f>'By SKU - Old RTs'!B74</f>
        <v>REUSABLE FACE COVERS (SET OF 25)</v>
      </c>
      <c r="C74" s="2">
        <f>VLOOKUP($A74,'By SKU - Old RTs'!$A:$V,3,FALSE)</f>
        <v>0</v>
      </c>
      <c r="D74" s="2">
        <f>VLOOKUP($A74,'By SKU - New RTs'!$A:$V,3,FALSE)</f>
        <v>0</v>
      </c>
      <c r="E74" s="5">
        <f t="shared" si="5"/>
        <v>0</v>
      </c>
      <c r="F74" s="2">
        <f>VLOOKUP($A74,'By SKU - Old RTs'!$A:$V,4,FALSE)</f>
        <v>0</v>
      </c>
      <c r="G74" s="2">
        <f>VLOOKUP($A74,'By SKU - New RTs'!$A:$V,4,FALSE)</f>
        <v>0</v>
      </c>
      <c r="H74" s="5">
        <f t="shared" si="6"/>
        <v>0</v>
      </c>
      <c r="I74" s="2">
        <f>VLOOKUP($A74,'By SKU - Old RTs'!$A:$V,5,FALSE)</f>
        <v>0</v>
      </c>
      <c r="J74" s="2">
        <f>VLOOKUP($A74,'By SKU - New RTs'!$A:$V,5,FALSE)</f>
        <v>0</v>
      </c>
      <c r="K74" s="5">
        <f t="shared" si="7"/>
        <v>0</v>
      </c>
      <c r="L74" s="2">
        <f>VLOOKUP($A74,'By SKU - Old RTs'!$A:$V,6,FALSE)</f>
        <v>0</v>
      </c>
      <c r="M74" s="2">
        <f>VLOOKUP($A74,'By SKU - New RTs'!$A:$V,6,FALSE)</f>
        <v>0</v>
      </c>
      <c r="N74" s="5">
        <f t="shared" si="8"/>
        <v>0</v>
      </c>
      <c r="O74" s="2">
        <f>VLOOKUP($A74,'By SKU - Old RTs'!$A:$V,7,FALSE)</f>
        <v>0</v>
      </c>
      <c r="P74" s="2">
        <f>VLOOKUP($A74,'By SKU - New RTs'!$A:$V,7,FALSE)</f>
        <v>0</v>
      </c>
      <c r="Q74" s="2">
        <f t="shared" si="9"/>
        <v>0</v>
      </c>
    </row>
    <row r="75" spans="1:17" x14ac:dyDescent="0.3">
      <c r="A75" s="3">
        <f>'By SKU - Old RTs'!A75</f>
        <v>802</v>
      </c>
      <c r="B75" t="str">
        <f>'By SKU - Old RTs'!B75</f>
        <v xml:space="preserve">BLANKET THERMAL     </v>
      </c>
      <c r="C75" s="2">
        <f>VLOOKUP($A75,'By SKU - Old RTs'!$A:$V,3,FALSE)</f>
        <v>0</v>
      </c>
      <c r="D75" s="2">
        <f>VLOOKUP($A75,'By SKU - New RTs'!$A:$V,3,FALSE)</f>
        <v>0</v>
      </c>
      <c r="E75" s="5">
        <f t="shared" si="5"/>
        <v>0</v>
      </c>
      <c r="F75" s="2">
        <f>VLOOKUP($A75,'By SKU - Old RTs'!$A:$V,4,FALSE)</f>
        <v>0</v>
      </c>
      <c r="G75" s="2">
        <f>VLOOKUP($A75,'By SKU - New RTs'!$A:$V,4,FALSE)</f>
        <v>0</v>
      </c>
      <c r="H75" s="5">
        <f t="shared" si="6"/>
        <v>0</v>
      </c>
      <c r="I75" s="2">
        <f>VLOOKUP($A75,'By SKU - Old RTs'!$A:$V,5,FALSE)</f>
        <v>0</v>
      </c>
      <c r="J75" s="2">
        <f>VLOOKUP($A75,'By SKU - New RTs'!$A:$V,5,FALSE)</f>
        <v>0</v>
      </c>
      <c r="K75" s="5">
        <f t="shared" si="7"/>
        <v>0</v>
      </c>
      <c r="L75" s="2">
        <f>VLOOKUP($A75,'By SKU - Old RTs'!$A:$V,6,FALSE)</f>
        <v>0</v>
      </c>
      <c r="M75" s="2">
        <f>VLOOKUP($A75,'By SKU - New RTs'!$A:$V,6,FALSE)</f>
        <v>0</v>
      </c>
      <c r="N75" s="5">
        <f t="shared" si="8"/>
        <v>0</v>
      </c>
      <c r="O75" s="2">
        <f>VLOOKUP($A75,'By SKU - Old RTs'!$A:$V,7,FALSE)</f>
        <v>0</v>
      </c>
      <c r="P75" s="2">
        <f>VLOOKUP($A75,'By SKU - New RTs'!$A:$V,7,FALSE)</f>
        <v>0</v>
      </c>
      <c r="Q75" s="2">
        <f t="shared" si="9"/>
        <v>0</v>
      </c>
    </row>
    <row r="76" spans="1:17" x14ac:dyDescent="0.3">
      <c r="A76" s="3">
        <f>'By SKU - Old RTs'!A76</f>
        <v>804</v>
      </c>
      <c r="B76" t="str">
        <f>'By SKU - Old RTs'!B76</f>
        <v xml:space="preserve">BLANKET BATH        </v>
      </c>
      <c r="C76" s="2">
        <f>VLOOKUP($A76,'By SKU - Old RTs'!$A:$V,3,FALSE)</f>
        <v>0</v>
      </c>
      <c r="D76" s="2">
        <f>VLOOKUP($A76,'By SKU - New RTs'!$A:$V,3,FALSE)</f>
        <v>0</v>
      </c>
      <c r="E76" s="5">
        <f t="shared" si="5"/>
        <v>0</v>
      </c>
      <c r="F76" s="2">
        <f>VLOOKUP($A76,'By SKU - Old RTs'!$A:$V,4,FALSE)</f>
        <v>0</v>
      </c>
      <c r="G76" s="2">
        <f>VLOOKUP($A76,'By SKU - New RTs'!$A:$V,4,FALSE)</f>
        <v>0</v>
      </c>
      <c r="H76" s="5">
        <f t="shared" si="6"/>
        <v>0</v>
      </c>
      <c r="I76" s="2">
        <f>VLOOKUP($A76,'By SKU - Old RTs'!$A:$V,5,FALSE)</f>
        <v>0</v>
      </c>
      <c r="J76" s="2">
        <f>VLOOKUP($A76,'By SKU - New RTs'!$A:$V,5,FALSE)</f>
        <v>4</v>
      </c>
      <c r="K76" s="5">
        <f t="shared" si="7"/>
        <v>4</v>
      </c>
      <c r="L76" s="2">
        <f>VLOOKUP($A76,'By SKU - Old RTs'!$A:$V,6,FALSE)</f>
        <v>0</v>
      </c>
      <c r="M76" s="2">
        <f>VLOOKUP($A76,'By SKU - New RTs'!$A:$V,6,FALSE)</f>
        <v>0</v>
      </c>
      <c r="N76" s="5">
        <f t="shared" si="8"/>
        <v>0</v>
      </c>
      <c r="O76" s="2">
        <f>VLOOKUP($A76,'By SKU - Old RTs'!$A:$V,7,FALSE)</f>
        <v>4</v>
      </c>
      <c r="P76" s="2">
        <f>VLOOKUP($A76,'By SKU - New RTs'!$A:$V,7,FALSE)</f>
        <v>0</v>
      </c>
      <c r="Q76" s="2">
        <f t="shared" si="9"/>
        <v>-4</v>
      </c>
    </row>
    <row r="77" spans="1:17" x14ac:dyDescent="0.3">
      <c r="A77" s="3">
        <f>'By SKU - Old RTs'!A77</f>
        <v>811</v>
      </c>
      <c r="B77" t="str">
        <f>'By SKU - Old RTs'!B77</f>
        <v xml:space="preserve">PEDIATRIC GWN MED </v>
      </c>
      <c r="C77" s="2">
        <f>VLOOKUP($A77,'By SKU - Old RTs'!$A:$V,3,FALSE)</f>
        <v>0</v>
      </c>
      <c r="D77" s="2">
        <f>VLOOKUP($A77,'By SKU - New RTs'!$A:$V,3,FALSE)</f>
        <v>0</v>
      </c>
      <c r="E77" s="5">
        <f t="shared" si="5"/>
        <v>0</v>
      </c>
      <c r="F77" s="2">
        <f>VLOOKUP($A77,'By SKU - Old RTs'!$A:$V,4,FALSE)</f>
        <v>0</v>
      </c>
      <c r="G77" s="2">
        <f>VLOOKUP($A77,'By SKU - New RTs'!$A:$V,4,FALSE)</f>
        <v>0</v>
      </c>
      <c r="H77" s="5">
        <f t="shared" si="6"/>
        <v>0</v>
      </c>
      <c r="I77" s="2">
        <f>VLOOKUP($A77,'By SKU - Old RTs'!$A:$V,5,FALSE)</f>
        <v>0</v>
      </c>
      <c r="J77" s="2">
        <f>VLOOKUP($A77,'By SKU - New RTs'!$A:$V,5,FALSE)</f>
        <v>0</v>
      </c>
      <c r="K77" s="5">
        <f t="shared" si="7"/>
        <v>0</v>
      </c>
      <c r="L77" s="2">
        <f>VLOOKUP($A77,'By SKU - Old RTs'!$A:$V,6,FALSE)</f>
        <v>0</v>
      </c>
      <c r="M77" s="2">
        <f>VLOOKUP($A77,'By SKU - New RTs'!$A:$V,6,FALSE)</f>
        <v>0</v>
      </c>
      <c r="N77" s="5">
        <f t="shared" si="8"/>
        <v>0</v>
      </c>
      <c r="O77" s="2">
        <f>VLOOKUP($A77,'By SKU - Old RTs'!$A:$V,7,FALSE)</f>
        <v>0</v>
      </c>
      <c r="P77" s="2">
        <f>VLOOKUP($A77,'By SKU - New RTs'!$A:$V,7,FALSE)</f>
        <v>0</v>
      </c>
      <c r="Q77" s="2">
        <f t="shared" si="9"/>
        <v>0</v>
      </c>
    </row>
    <row r="78" spans="1:17" x14ac:dyDescent="0.3">
      <c r="A78" s="3">
        <f>'By SKU - Old RTs'!A78</f>
        <v>821</v>
      </c>
      <c r="B78" t="str">
        <f>'By SKU - Old RTs'!B78</f>
        <v>ENDURANCE PATIENT GOWN</v>
      </c>
      <c r="C78" s="2">
        <f>VLOOKUP($A78,'By SKU - Old RTs'!$A:$V,3,FALSE)</f>
        <v>0</v>
      </c>
      <c r="D78" s="2">
        <f>VLOOKUP($A78,'By SKU - New RTs'!$A:$V,3,FALSE)</f>
        <v>0</v>
      </c>
      <c r="E78" s="5">
        <f t="shared" si="5"/>
        <v>0</v>
      </c>
      <c r="F78" s="2">
        <f>VLOOKUP($A78,'By SKU - Old RTs'!$A:$V,4,FALSE)</f>
        <v>25</v>
      </c>
      <c r="G78" s="2">
        <f>VLOOKUP($A78,'By SKU - New RTs'!$A:$V,4,FALSE)</f>
        <v>25</v>
      </c>
      <c r="H78" s="5">
        <f t="shared" si="6"/>
        <v>0</v>
      </c>
      <c r="I78" s="2">
        <f>VLOOKUP($A78,'By SKU - Old RTs'!$A:$V,5,FALSE)</f>
        <v>2.5</v>
      </c>
      <c r="J78" s="2">
        <f>VLOOKUP($A78,'By SKU - New RTs'!$A:$V,5,FALSE)</f>
        <v>7.5</v>
      </c>
      <c r="K78" s="5">
        <f t="shared" si="7"/>
        <v>5</v>
      </c>
      <c r="L78" s="2">
        <f>VLOOKUP($A78,'By SKU - Old RTs'!$A:$V,6,FALSE)</f>
        <v>0</v>
      </c>
      <c r="M78" s="2">
        <f>VLOOKUP($A78,'By SKU - New RTs'!$A:$V,6,FALSE)</f>
        <v>0</v>
      </c>
      <c r="N78" s="5">
        <f t="shared" si="8"/>
        <v>0</v>
      </c>
      <c r="O78" s="2">
        <f>VLOOKUP($A78,'By SKU - Old RTs'!$A:$V,7,FALSE)</f>
        <v>7.5</v>
      </c>
      <c r="P78" s="2">
        <f>VLOOKUP($A78,'By SKU - New RTs'!$A:$V,7,FALSE)</f>
        <v>2.5</v>
      </c>
      <c r="Q78" s="2">
        <f t="shared" si="9"/>
        <v>-5</v>
      </c>
    </row>
    <row r="79" spans="1:17" x14ac:dyDescent="0.3">
      <c r="A79" s="3">
        <f>'By SKU - Old RTs'!A79</f>
        <v>828</v>
      </c>
      <c r="B79" t="str">
        <f>'By SKU - Old RTs'!B79</f>
        <v>ENDURANCE MAGNA GOWN</v>
      </c>
      <c r="C79" s="2">
        <f>VLOOKUP($A79,'By SKU - Old RTs'!$A:$V,3,FALSE)</f>
        <v>0</v>
      </c>
      <c r="D79" s="2">
        <f>VLOOKUP($A79,'By SKU - New RTs'!$A:$V,3,FALSE)</f>
        <v>0</v>
      </c>
      <c r="E79" s="5">
        <f t="shared" si="5"/>
        <v>0</v>
      </c>
      <c r="F79" s="2">
        <f>VLOOKUP($A79,'By SKU - Old RTs'!$A:$V,4,FALSE)</f>
        <v>0</v>
      </c>
      <c r="G79" s="2">
        <f>VLOOKUP($A79,'By SKU - New RTs'!$A:$V,4,FALSE)</f>
        <v>0</v>
      </c>
      <c r="H79" s="5">
        <f t="shared" si="6"/>
        <v>0</v>
      </c>
      <c r="I79" s="2">
        <f>VLOOKUP($A79,'By SKU - Old RTs'!$A:$V,5,FALSE)</f>
        <v>0</v>
      </c>
      <c r="J79" s="2">
        <f>VLOOKUP($A79,'By SKU - New RTs'!$A:$V,5,FALSE)</f>
        <v>0</v>
      </c>
      <c r="K79" s="5">
        <f t="shared" si="7"/>
        <v>0</v>
      </c>
      <c r="L79" s="2">
        <f>VLOOKUP($A79,'By SKU - Old RTs'!$A:$V,6,FALSE)</f>
        <v>0</v>
      </c>
      <c r="M79" s="2">
        <f>VLOOKUP($A79,'By SKU - New RTs'!$A:$V,6,FALSE)</f>
        <v>0</v>
      </c>
      <c r="N79" s="5">
        <f t="shared" si="8"/>
        <v>0</v>
      </c>
      <c r="O79" s="2">
        <f>VLOOKUP($A79,'By SKU - Old RTs'!$A:$V,7,FALSE)</f>
        <v>0</v>
      </c>
      <c r="P79" s="2">
        <f>VLOOKUP($A79,'By SKU - New RTs'!$A:$V,7,FALSE)</f>
        <v>0</v>
      </c>
      <c r="Q79" s="2">
        <f t="shared" si="9"/>
        <v>0</v>
      </c>
    </row>
    <row r="80" spans="1:17" x14ac:dyDescent="0.3">
      <c r="A80" s="3">
        <f>'By SKU - Old RTs'!A80</f>
        <v>1010</v>
      </c>
      <c r="B80" t="str">
        <f>'By SKU - Old RTs'!B80</f>
        <v>2.5X3 CLASSIC SHADOW GRAY</v>
      </c>
      <c r="C80" s="2">
        <f>VLOOKUP($A80,'By SKU - Old RTs'!$A:$V,3,FALSE)</f>
        <v>0</v>
      </c>
      <c r="D80" s="2">
        <f>VLOOKUP($A80,'By SKU - New RTs'!$A:$V,3,FALSE)</f>
        <v>0</v>
      </c>
      <c r="E80" s="5">
        <f t="shared" si="5"/>
        <v>0</v>
      </c>
      <c r="F80" s="2">
        <f>VLOOKUP($A80,'By SKU - Old RTs'!$A:$V,4,FALSE)</f>
        <v>0</v>
      </c>
      <c r="G80" s="2">
        <f>VLOOKUP($A80,'By SKU - New RTs'!$A:$V,4,FALSE)</f>
        <v>0</v>
      </c>
      <c r="H80" s="5">
        <f t="shared" si="6"/>
        <v>0</v>
      </c>
      <c r="I80" s="2">
        <f>VLOOKUP($A80,'By SKU - Old RTs'!$A:$V,5,FALSE)</f>
        <v>0</v>
      </c>
      <c r="J80" s="2">
        <f>VLOOKUP($A80,'By SKU - New RTs'!$A:$V,5,FALSE)</f>
        <v>0</v>
      </c>
      <c r="K80" s="5">
        <f t="shared" si="7"/>
        <v>0</v>
      </c>
      <c r="L80" s="2">
        <f>VLOOKUP($A80,'By SKU - Old RTs'!$A:$V,6,FALSE)</f>
        <v>4</v>
      </c>
      <c r="M80" s="2">
        <f>VLOOKUP($A80,'By SKU - New RTs'!$A:$V,6,FALSE)</f>
        <v>4</v>
      </c>
      <c r="N80" s="5">
        <f t="shared" si="8"/>
        <v>0</v>
      </c>
      <c r="O80" s="2">
        <f>VLOOKUP($A80,'By SKU - Old RTs'!$A:$V,7,FALSE)</f>
        <v>0</v>
      </c>
      <c r="P80" s="2">
        <f>VLOOKUP($A80,'By SKU - New RTs'!$A:$V,7,FALSE)</f>
        <v>0</v>
      </c>
      <c r="Q80" s="2">
        <f t="shared" si="9"/>
        <v>0</v>
      </c>
    </row>
    <row r="81" spans="1:17" x14ac:dyDescent="0.3">
      <c r="A81" s="3">
        <f>'By SKU - Old RTs'!A81</f>
        <v>1011</v>
      </c>
      <c r="B81" t="str">
        <f>'By SKU - Old RTs'!B81</f>
        <v>2.5X3 CLASSIC BLACK</v>
      </c>
      <c r="C81" s="2">
        <f>VLOOKUP($A81,'By SKU - Old RTs'!$A:$V,3,FALSE)</f>
        <v>4</v>
      </c>
      <c r="D81" s="2">
        <f>VLOOKUP($A81,'By SKU - New RTs'!$A:$V,3,FALSE)</f>
        <v>4</v>
      </c>
      <c r="E81" s="5">
        <f t="shared" si="5"/>
        <v>0</v>
      </c>
      <c r="F81" s="2">
        <f>VLOOKUP($A81,'By SKU - Old RTs'!$A:$V,4,FALSE)</f>
        <v>0</v>
      </c>
      <c r="G81" s="2">
        <f>VLOOKUP($A81,'By SKU - New RTs'!$A:$V,4,FALSE)</f>
        <v>0</v>
      </c>
      <c r="H81" s="5">
        <f t="shared" si="6"/>
        <v>0</v>
      </c>
      <c r="I81" s="2">
        <f>VLOOKUP($A81,'By SKU - Old RTs'!$A:$V,5,FALSE)</f>
        <v>0</v>
      </c>
      <c r="J81" s="2">
        <f>VLOOKUP($A81,'By SKU - New RTs'!$A:$V,5,FALSE)</f>
        <v>0</v>
      </c>
      <c r="K81" s="5">
        <f t="shared" si="7"/>
        <v>0</v>
      </c>
      <c r="L81" s="2">
        <f>VLOOKUP($A81,'By SKU - Old RTs'!$A:$V,6,FALSE)</f>
        <v>0</v>
      </c>
      <c r="M81" s="2">
        <f>VLOOKUP($A81,'By SKU - New RTs'!$A:$V,6,FALSE)</f>
        <v>0</v>
      </c>
      <c r="N81" s="5">
        <f t="shared" si="8"/>
        <v>0</v>
      </c>
      <c r="O81" s="2">
        <f>VLOOKUP($A81,'By SKU - Old RTs'!$A:$V,7,FALSE)</f>
        <v>0</v>
      </c>
      <c r="P81" s="2">
        <f>VLOOKUP($A81,'By SKU - New RTs'!$A:$V,7,FALSE)</f>
        <v>0</v>
      </c>
      <c r="Q81" s="2">
        <f t="shared" si="9"/>
        <v>0</v>
      </c>
    </row>
    <row r="82" spans="1:17" x14ac:dyDescent="0.3">
      <c r="A82" s="3">
        <f>'By SKU - Old RTs'!A82</f>
        <v>1018</v>
      </c>
      <c r="B82" t="str">
        <f>'By SKU - Old RTs'!B82</f>
        <v xml:space="preserve">2.5X3 SILVER BLACK        </v>
      </c>
      <c r="C82" s="2">
        <f>VLOOKUP($A82,'By SKU - Old RTs'!$A:$V,3,FALSE)</f>
        <v>0</v>
      </c>
      <c r="D82" s="2">
        <f>VLOOKUP($A82,'By SKU - New RTs'!$A:$V,3,FALSE)</f>
        <v>0</v>
      </c>
      <c r="E82" s="5">
        <f t="shared" si="5"/>
        <v>0</v>
      </c>
      <c r="F82" s="2">
        <f>VLOOKUP($A82,'By SKU - Old RTs'!$A:$V,4,FALSE)</f>
        <v>2</v>
      </c>
      <c r="G82" s="2">
        <f>VLOOKUP($A82,'By SKU - New RTs'!$A:$V,4,FALSE)</f>
        <v>2</v>
      </c>
      <c r="H82" s="5">
        <f t="shared" si="6"/>
        <v>0</v>
      </c>
      <c r="I82" s="2">
        <f>VLOOKUP($A82,'By SKU - Old RTs'!$A:$V,5,FALSE)</f>
        <v>0</v>
      </c>
      <c r="J82" s="2">
        <f>VLOOKUP($A82,'By SKU - New RTs'!$A:$V,5,FALSE)</f>
        <v>0</v>
      </c>
      <c r="K82" s="5">
        <f t="shared" si="7"/>
        <v>0</v>
      </c>
      <c r="L82" s="2">
        <f>VLOOKUP($A82,'By SKU - Old RTs'!$A:$V,6,FALSE)</f>
        <v>0</v>
      </c>
      <c r="M82" s="2">
        <f>VLOOKUP($A82,'By SKU - New RTs'!$A:$V,6,FALSE)</f>
        <v>0</v>
      </c>
      <c r="N82" s="5">
        <f t="shared" si="8"/>
        <v>0</v>
      </c>
      <c r="O82" s="2">
        <f>VLOOKUP($A82,'By SKU - Old RTs'!$A:$V,7,FALSE)</f>
        <v>0</v>
      </c>
      <c r="P82" s="2">
        <f>VLOOKUP($A82,'By SKU - New RTs'!$A:$V,7,FALSE)</f>
        <v>0</v>
      </c>
      <c r="Q82" s="2">
        <f t="shared" si="9"/>
        <v>0</v>
      </c>
    </row>
    <row r="83" spans="1:17" x14ac:dyDescent="0.3">
      <c r="A83" s="3">
        <f>'By SKU - Old RTs'!A83</f>
        <v>1107</v>
      </c>
      <c r="B83" t="str">
        <f>'By SKU - Old RTs'!B83</f>
        <v>3X5 CLASSIC HUNTER GREEN</v>
      </c>
      <c r="C83" s="2">
        <f>VLOOKUP($A83,'By SKU - Old RTs'!$A:$V,3,FALSE)</f>
        <v>3</v>
      </c>
      <c r="D83" s="2">
        <f>VLOOKUP($A83,'By SKU - New RTs'!$A:$V,3,FALSE)</f>
        <v>3</v>
      </c>
      <c r="E83" s="5">
        <f t="shared" si="5"/>
        <v>0</v>
      </c>
      <c r="F83" s="2">
        <f>VLOOKUP($A83,'By SKU - Old RTs'!$A:$V,4,FALSE)</f>
        <v>0</v>
      </c>
      <c r="G83" s="2">
        <f>VLOOKUP($A83,'By SKU - New RTs'!$A:$V,4,FALSE)</f>
        <v>0</v>
      </c>
      <c r="H83" s="5">
        <f t="shared" si="6"/>
        <v>0</v>
      </c>
      <c r="I83" s="2">
        <f>VLOOKUP($A83,'By SKU - Old RTs'!$A:$V,5,FALSE)</f>
        <v>0</v>
      </c>
      <c r="J83" s="2">
        <f>VLOOKUP($A83,'By SKU - New RTs'!$A:$V,5,FALSE)</f>
        <v>8</v>
      </c>
      <c r="K83" s="5">
        <f t="shared" si="7"/>
        <v>8</v>
      </c>
      <c r="L83" s="2">
        <f>VLOOKUP($A83,'By SKU - Old RTs'!$A:$V,6,FALSE)</f>
        <v>0</v>
      </c>
      <c r="M83" s="2">
        <f>VLOOKUP($A83,'By SKU - New RTs'!$A:$V,6,FALSE)</f>
        <v>0</v>
      </c>
      <c r="N83" s="5">
        <f t="shared" si="8"/>
        <v>0</v>
      </c>
      <c r="O83" s="2">
        <f>VLOOKUP($A83,'By SKU - Old RTs'!$A:$V,7,FALSE)</f>
        <v>8</v>
      </c>
      <c r="P83" s="2">
        <f>VLOOKUP($A83,'By SKU - New RTs'!$A:$V,7,FALSE)</f>
        <v>0</v>
      </c>
      <c r="Q83" s="2">
        <f t="shared" si="9"/>
        <v>-8</v>
      </c>
    </row>
    <row r="84" spans="1:17" x14ac:dyDescent="0.3">
      <c r="A84" s="3">
        <f>'By SKU - Old RTs'!A84</f>
        <v>1110</v>
      </c>
      <c r="B84" t="str">
        <f>'By SKU - Old RTs'!B84</f>
        <v xml:space="preserve">3X5 CLASSIC SHADOW GREY      </v>
      </c>
      <c r="C84" s="2">
        <f>VLOOKUP($A84,'By SKU - Old RTs'!$A:$V,3,FALSE)</f>
        <v>5</v>
      </c>
      <c r="D84" s="2">
        <f>VLOOKUP($A84,'By SKU - New RTs'!$A:$V,3,FALSE)</f>
        <v>5</v>
      </c>
      <c r="E84" s="5">
        <f t="shared" si="5"/>
        <v>0</v>
      </c>
      <c r="F84" s="2">
        <f>VLOOKUP($A84,'By SKU - Old RTs'!$A:$V,4,FALSE)</f>
        <v>9</v>
      </c>
      <c r="G84" s="2">
        <f>VLOOKUP($A84,'By SKU - New RTs'!$A:$V,4,FALSE)</f>
        <v>9</v>
      </c>
      <c r="H84" s="5">
        <f t="shared" si="6"/>
        <v>0</v>
      </c>
      <c r="I84" s="2">
        <f>VLOOKUP($A84,'By SKU - Old RTs'!$A:$V,5,FALSE)</f>
        <v>3</v>
      </c>
      <c r="J84" s="2">
        <f>VLOOKUP($A84,'By SKU - New RTs'!$A:$V,5,FALSE)</f>
        <v>0</v>
      </c>
      <c r="K84" s="5">
        <f t="shared" si="7"/>
        <v>-3</v>
      </c>
      <c r="L84" s="2">
        <f>VLOOKUP($A84,'By SKU - Old RTs'!$A:$V,6,FALSE)</f>
        <v>8</v>
      </c>
      <c r="M84" s="2">
        <f>VLOOKUP($A84,'By SKU - New RTs'!$A:$V,6,FALSE)</f>
        <v>8</v>
      </c>
      <c r="N84" s="5">
        <f t="shared" si="8"/>
        <v>0</v>
      </c>
      <c r="O84" s="2">
        <f>VLOOKUP($A84,'By SKU - Old RTs'!$A:$V,7,FALSE)</f>
        <v>0</v>
      </c>
      <c r="P84" s="2">
        <f>VLOOKUP($A84,'By SKU - New RTs'!$A:$V,7,FALSE)</f>
        <v>3</v>
      </c>
      <c r="Q84" s="2">
        <f t="shared" si="9"/>
        <v>3</v>
      </c>
    </row>
    <row r="85" spans="1:17" x14ac:dyDescent="0.3">
      <c r="A85" s="3">
        <f>'By SKU - Old RTs'!A85</f>
        <v>1111</v>
      </c>
      <c r="B85" t="str">
        <f>'By SKU - Old RTs'!B85</f>
        <v>3X5 CLASSIC BLACK</v>
      </c>
      <c r="C85" s="2">
        <f>VLOOKUP($A85,'By SKU - Old RTs'!$A:$V,3,FALSE)</f>
        <v>13</v>
      </c>
      <c r="D85" s="2">
        <f>VLOOKUP($A85,'By SKU - New RTs'!$A:$V,3,FALSE)</f>
        <v>13</v>
      </c>
      <c r="E85" s="5">
        <f t="shared" si="5"/>
        <v>0</v>
      </c>
      <c r="F85" s="2">
        <f>VLOOKUP($A85,'By SKU - Old RTs'!$A:$V,4,FALSE)</f>
        <v>22.5</v>
      </c>
      <c r="G85" s="2">
        <f>VLOOKUP($A85,'By SKU - New RTs'!$A:$V,4,FALSE)</f>
        <v>22.5</v>
      </c>
      <c r="H85" s="5">
        <f t="shared" si="6"/>
        <v>0</v>
      </c>
      <c r="I85" s="2">
        <f>VLOOKUP($A85,'By SKU - Old RTs'!$A:$V,5,FALSE)</f>
        <v>7</v>
      </c>
      <c r="J85" s="2">
        <f>VLOOKUP($A85,'By SKU - New RTs'!$A:$V,5,FALSE)</f>
        <v>2</v>
      </c>
      <c r="K85" s="5">
        <f t="shared" si="7"/>
        <v>-5</v>
      </c>
      <c r="L85" s="2">
        <f>VLOOKUP($A85,'By SKU - Old RTs'!$A:$V,6,FALSE)</f>
        <v>4</v>
      </c>
      <c r="M85" s="2">
        <f>VLOOKUP($A85,'By SKU - New RTs'!$A:$V,6,FALSE)</f>
        <v>4</v>
      </c>
      <c r="N85" s="5">
        <f t="shared" si="8"/>
        <v>0</v>
      </c>
      <c r="O85" s="2">
        <f>VLOOKUP($A85,'By SKU - Old RTs'!$A:$V,7,FALSE)</f>
        <v>2</v>
      </c>
      <c r="P85" s="2">
        <f>VLOOKUP($A85,'By SKU - New RTs'!$A:$V,7,FALSE)</f>
        <v>7</v>
      </c>
      <c r="Q85" s="2">
        <f t="shared" si="9"/>
        <v>5</v>
      </c>
    </row>
    <row r="86" spans="1:17" x14ac:dyDescent="0.3">
      <c r="A86" s="3">
        <f>'By SKU - Old RTs'!A86</f>
        <v>1125</v>
      </c>
      <c r="B86" t="str">
        <f>'By SKU - Old RTs'!B86</f>
        <v>3X5 RED PEPPER</v>
      </c>
      <c r="C86" s="2">
        <f>VLOOKUP($A86,'By SKU - Old RTs'!$A:$V,3,FALSE)</f>
        <v>3</v>
      </c>
      <c r="D86" s="2">
        <f>VLOOKUP($A86,'By SKU - New RTs'!$A:$V,3,FALSE)</f>
        <v>3</v>
      </c>
      <c r="E86" s="5">
        <f t="shared" si="5"/>
        <v>0</v>
      </c>
      <c r="F86" s="2">
        <f>VLOOKUP($A86,'By SKU - Old RTs'!$A:$V,4,FALSE)</f>
        <v>0</v>
      </c>
      <c r="G86" s="2">
        <f>VLOOKUP($A86,'By SKU - New RTs'!$A:$V,4,FALSE)</f>
        <v>0</v>
      </c>
      <c r="H86" s="5">
        <f t="shared" si="6"/>
        <v>0</v>
      </c>
      <c r="I86" s="2">
        <f>VLOOKUP($A86,'By SKU - Old RTs'!$A:$V,5,FALSE)</f>
        <v>0</v>
      </c>
      <c r="J86" s="2">
        <f>VLOOKUP($A86,'By SKU - New RTs'!$A:$V,5,FALSE)</f>
        <v>2</v>
      </c>
      <c r="K86" s="5">
        <f t="shared" si="7"/>
        <v>2</v>
      </c>
      <c r="L86" s="2">
        <f>VLOOKUP($A86,'By SKU - Old RTs'!$A:$V,6,FALSE)</f>
        <v>0</v>
      </c>
      <c r="M86" s="2">
        <f>VLOOKUP($A86,'By SKU - New RTs'!$A:$V,6,FALSE)</f>
        <v>0</v>
      </c>
      <c r="N86" s="5">
        <f t="shared" si="8"/>
        <v>0</v>
      </c>
      <c r="O86" s="2">
        <f>VLOOKUP($A86,'By SKU - Old RTs'!$A:$V,7,FALSE)</f>
        <v>2</v>
      </c>
      <c r="P86" s="2">
        <f>VLOOKUP($A86,'By SKU - New RTs'!$A:$V,7,FALSE)</f>
        <v>0</v>
      </c>
      <c r="Q86" s="2">
        <f t="shared" si="9"/>
        <v>-2</v>
      </c>
    </row>
    <row r="87" spans="1:17" x14ac:dyDescent="0.3">
      <c r="A87" s="3">
        <f>'By SKU - Old RTs'!A87</f>
        <v>1143</v>
      </c>
      <c r="B87" t="str">
        <f>'By SKU - Old RTs'!B87</f>
        <v>3X5 MICHIGAN MAT CHESTNUT</v>
      </c>
      <c r="C87" s="2">
        <f>VLOOKUP($A87,'By SKU - Old RTs'!$A:$V,3,FALSE)</f>
        <v>0</v>
      </c>
      <c r="D87" s="2">
        <f>VLOOKUP($A87,'By SKU - New RTs'!$A:$V,3,FALSE)</f>
        <v>0</v>
      </c>
      <c r="E87" s="5">
        <f t="shared" si="5"/>
        <v>0</v>
      </c>
      <c r="F87" s="2">
        <f>VLOOKUP($A87,'By SKU - Old RTs'!$A:$V,4,FALSE)</f>
        <v>0</v>
      </c>
      <c r="G87" s="2">
        <f>VLOOKUP($A87,'By SKU - New RTs'!$A:$V,4,FALSE)</f>
        <v>0</v>
      </c>
      <c r="H87" s="5">
        <f t="shared" si="6"/>
        <v>0</v>
      </c>
      <c r="I87" s="2">
        <f>VLOOKUP($A87,'By SKU - Old RTs'!$A:$V,5,FALSE)</f>
        <v>2</v>
      </c>
      <c r="J87" s="2">
        <f>VLOOKUP($A87,'By SKU - New RTs'!$A:$V,5,FALSE)</f>
        <v>0</v>
      </c>
      <c r="K87" s="5">
        <f t="shared" si="7"/>
        <v>-2</v>
      </c>
      <c r="L87" s="2">
        <f>VLOOKUP($A87,'By SKU - Old RTs'!$A:$V,6,FALSE)</f>
        <v>0</v>
      </c>
      <c r="M87" s="2">
        <f>VLOOKUP($A87,'By SKU - New RTs'!$A:$V,6,FALSE)</f>
        <v>0</v>
      </c>
      <c r="N87" s="5">
        <f t="shared" si="8"/>
        <v>0</v>
      </c>
      <c r="O87" s="2">
        <f>VLOOKUP($A87,'By SKU - Old RTs'!$A:$V,7,FALSE)</f>
        <v>0</v>
      </c>
      <c r="P87" s="2">
        <f>VLOOKUP($A87,'By SKU - New RTs'!$A:$V,7,FALSE)</f>
        <v>2</v>
      </c>
      <c r="Q87" s="2">
        <f t="shared" si="9"/>
        <v>2</v>
      </c>
    </row>
    <row r="88" spans="1:17" x14ac:dyDescent="0.3">
      <c r="A88" s="3">
        <f>'By SKU - Old RTs'!A88</f>
        <v>1150</v>
      </c>
      <c r="B88" t="str">
        <f>'By SKU - Old RTs'!B88</f>
        <v>3X5 COMFORT FLOW</v>
      </c>
      <c r="C88" s="2">
        <f>VLOOKUP($A88,'By SKU - Old RTs'!$A:$V,3,FALSE)</f>
        <v>3</v>
      </c>
      <c r="D88" s="2">
        <f>VLOOKUP($A88,'By SKU - New RTs'!$A:$V,3,FALSE)</f>
        <v>3</v>
      </c>
      <c r="E88" s="5">
        <f t="shared" si="5"/>
        <v>0</v>
      </c>
      <c r="F88" s="2">
        <f>VLOOKUP($A88,'By SKU - Old RTs'!$A:$V,4,FALSE)</f>
        <v>4</v>
      </c>
      <c r="G88" s="2">
        <f>VLOOKUP($A88,'By SKU - New RTs'!$A:$V,4,FALSE)</f>
        <v>4</v>
      </c>
      <c r="H88" s="5">
        <f t="shared" si="6"/>
        <v>0</v>
      </c>
      <c r="I88" s="2">
        <f>VLOOKUP($A88,'By SKU - Old RTs'!$A:$V,5,FALSE)</f>
        <v>0</v>
      </c>
      <c r="J88" s="2">
        <f>VLOOKUP($A88,'By SKU - New RTs'!$A:$V,5,FALSE)</f>
        <v>1</v>
      </c>
      <c r="K88" s="5">
        <f t="shared" si="7"/>
        <v>1</v>
      </c>
      <c r="L88" s="2">
        <f>VLOOKUP($A88,'By SKU - Old RTs'!$A:$V,6,FALSE)</f>
        <v>0</v>
      </c>
      <c r="M88" s="2">
        <f>VLOOKUP($A88,'By SKU - New RTs'!$A:$V,6,FALSE)</f>
        <v>0</v>
      </c>
      <c r="N88" s="5">
        <f t="shared" si="8"/>
        <v>0</v>
      </c>
      <c r="O88" s="2">
        <f>VLOOKUP($A88,'By SKU - Old RTs'!$A:$V,7,FALSE)</f>
        <v>1</v>
      </c>
      <c r="P88" s="2">
        <f>VLOOKUP($A88,'By SKU - New RTs'!$A:$V,7,FALSE)</f>
        <v>0</v>
      </c>
      <c r="Q88" s="2">
        <f t="shared" si="9"/>
        <v>-1</v>
      </c>
    </row>
    <row r="89" spans="1:17" x14ac:dyDescent="0.3">
      <c r="A89" s="3">
        <f>'By SKU - Old RTs'!A89</f>
        <v>1154</v>
      </c>
      <c r="B89" t="str">
        <f>'By SKU - Old RTs'!B89</f>
        <v>2X3 COMPLETE COMFORT</v>
      </c>
      <c r="C89" s="2">
        <f>VLOOKUP($A89,'By SKU - Old RTs'!$A:$V,3,FALSE)</f>
        <v>1</v>
      </c>
      <c r="D89" s="2">
        <f>VLOOKUP($A89,'By SKU - New RTs'!$A:$V,3,FALSE)</f>
        <v>1</v>
      </c>
      <c r="E89" s="5">
        <f t="shared" si="5"/>
        <v>0</v>
      </c>
      <c r="F89" s="2">
        <f>VLOOKUP($A89,'By SKU - Old RTs'!$A:$V,4,FALSE)</f>
        <v>0</v>
      </c>
      <c r="G89" s="2">
        <f>VLOOKUP($A89,'By SKU - New RTs'!$A:$V,4,FALSE)</f>
        <v>0</v>
      </c>
      <c r="H89" s="5">
        <f t="shared" si="6"/>
        <v>0</v>
      </c>
      <c r="I89" s="2">
        <f>VLOOKUP($A89,'By SKU - Old RTs'!$A:$V,5,FALSE)</f>
        <v>0</v>
      </c>
      <c r="J89" s="2">
        <f>VLOOKUP($A89,'By SKU - New RTs'!$A:$V,5,FALSE)</f>
        <v>0</v>
      </c>
      <c r="K89" s="5">
        <f t="shared" si="7"/>
        <v>0</v>
      </c>
      <c r="L89" s="2">
        <f>VLOOKUP($A89,'By SKU - Old RTs'!$A:$V,6,FALSE)</f>
        <v>0</v>
      </c>
      <c r="M89" s="2">
        <f>VLOOKUP($A89,'By SKU - New RTs'!$A:$V,6,FALSE)</f>
        <v>0</v>
      </c>
      <c r="N89" s="5">
        <f t="shared" si="8"/>
        <v>0</v>
      </c>
      <c r="O89" s="2">
        <f>VLOOKUP($A89,'By SKU - Old RTs'!$A:$V,7,FALSE)</f>
        <v>0</v>
      </c>
      <c r="P89" s="2">
        <f>VLOOKUP($A89,'By SKU - New RTs'!$A:$V,7,FALSE)</f>
        <v>0</v>
      </c>
      <c r="Q89" s="2">
        <f t="shared" si="9"/>
        <v>0</v>
      </c>
    </row>
    <row r="90" spans="1:17" x14ac:dyDescent="0.3">
      <c r="A90" s="3">
        <f>'By SKU - Old RTs'!A90</f>
        <v>1156</v>
      </c>
      <c r="B90" t="str">
        <f>'By SKU - Old RTs'!B90</f>
        <v xml:space="preserve">3X4 COMPLETE COMFORT     </v>
      </c>
      <c r="C90" s="2">
        <f>VLOOKUP($A90,'By SKU - Old RTs'!$A:$V,3,FALSE)</f>
        <v>0</v>
      </c>
      <c r="D90" s="2">
        <f>VLOOKUP($A90,'By SKU - New RTs'!$A:$V,3,FALSE)</f>
        <v>0</v>
      </c>
      <c r="E90" s="5">
        <f t="shared" si="5"/>
        <v>0</v>
      </c>
      <c r="F90" s="2">
        <f>VLOOKUP($A90,'By SKU - Old RTs'!$A:$V,4,FALSE)</f>
        <v>0</v>
      </c>
      <c r="G90" s="2">
        <f>VLOOKUP($A90,'By SKU - New RTs'!$A:$V,4,FALSE)</f>
        <v>0</v>
      </c>
      <c r="H90" s="5">
        <f t="shared" si="6"/>
        <v>0</v>
      </c>
      <c r="I90" s="2">
        <f>VLOOKUP($A90,'By SKU - Old RTs'!$A:$V,5,FALSE)</f>
        <v>0</v>
      </c>
      <c r="J90" s="2">
        <f>VLOOKUP($A90,'By SKU - New RTs'!$A:$V,5,FALSE)</f>
        <v>0</v>
      </c>
      <c r="K90" s="5">
        <f t="shared" si="7"/>
        <v>0</v>
      </c>
      <c r="L90" s="2">
        <f>VLOOKUP($A90,'By SKU - Old RTs'!$A:$V,6,FALSE)</f>
        <v>0</v>
      </c>
      <c r="M90" s="2">
        <f>VLOOKUP($A90,'By SKU - New RTs'!$A:$V,6,FALSE)</f>
        <v>0</v>
      </c>
      <c r="N90" s="5">
        <f t="shared" si="8"/>
        <v>0</v>
      </c>
      <c r="O90" s="2">
        <f>VLOOKUP($A90,'By SKU - Old RTs'!$A:$V,7,FALSE)</f>
        <v>0</v>
      </c>
      <c r="P90" s="2">
        <f>VLOOKUP($A90,'By SKU - New RTs'!$A:$V,7,FALSE)</f>
        <v>0</v>
      </c>
      <c r="Q90" s="2">
        <f t="shared" si="9"/>
        <v>0</v>
      </c>
    </row>
    <row r="91" spans="1:17" x14ac:dyDescent="0.3">
      <c r="A91" s="3">
        <f>'By SKU - Old RTs'!A91</f>
        <v>1160</v>
      </c>
      <c r="B91" t="str">
        <f>'By SKU - Old RTs'!B91</f>
        <v>3X5 SILVER BLACK</v>
      </c>
      <c r="C91" s="2">
        <f>VLOOKUP($A91,'By SKU - Old RTs'!$A:$V,3,FALSE)</f>
        <v>3</v>
      </c>
      <c r="D91" s="2">
        <f>VLOOKUP($A91,'By SKU - New RTs'!$A:$V,3,FALSE)</f>
        <v>3</v>
      </c>
      <c r="E91" s="5">
        <f t="shared" si="5"/>
        <v>0</v>
      </c>
      <c r="F91" s="2">
        <f>VLOOKUP($A91,'By SKU - Old RTs'!$A:$V,4,FALSE)</f>
        <v>3.5</v>
      </c>
      <c r="G91" s="2">
        <f>VLOOKUP($A91,'By SKU - New RTs'!$A:$V,4,FALSE)</f>
        <v>3.5</v>
      </c>
      <c r="H91" s="5">
        <f t="shared" si="6"/>
        <v>0</v>
      </c>
      <c r="I91" s="2">
        <f>VLOOKUP($A91,'By SKU - Old RTs'!$A:$V,5,FALSE)</f>
        <v>0</v>
      </c>
      <c r="J91" s="2">
        <f>VLOOKUP($A91,'By SKU - New RTs'!$A:$V,5,FALSE)</f>
        <v>0</v>
      </c>
      <c r="K91" s="5">
        <f t="shared" si="7"/>
        <v>0</v>
      </c>
      <c r="L91" s="2">
        <f>VLOOKUP($A91,'By SKU - Old RTs'!$A:$V,6,FALSE)</f>
        <v>4</v>
      </c>
      <c r="M91" s="2">
        <f>VLOOKUP($A91,'By SKU - New RTs'!$A:$V,6,FALSE)</f>
        <v>4</v>
      </c>
      <c r="N91" s="5">
        <f t="shared" si="8"/>
        <v>0</v>
      </c>
      <c r="O91" s="2">
        <f>VLOOKUP($A91,'By SKU - Old RTs'!$A:$V,7,FALSE)</f>
        <v>0</v>
      </c>
      <c r="P91" s="2">
        <f>VLOOKUP($A91,'By SKU - New RTs'!$A:$V,7,FALSE)</f>
        <v>0</v>
      </c>
      <c r="Q91" s="2">
        <f t="shared" si="9"/>
        <v>0</v>
      </c>
    </row>
    <row r="92" spans="1:17" x14ac:dyDescent="0.3">
      <c r="A92" s="3">
        <f>'By SKU - Old RTs'!A92</f>
        <v>1161</v>
      </c>
      <c r="B92" t="str">
        <f>'By SKU - Old RTs'!B92</f>
        <v>3X5 BLACK SAND TRAP</v>
      </c>
      <c r="C92" s="2">
        <f>VLOOKUP($A92,'By SKU - Old RTs'!$A:$V,3,FALSE)</f>
        <v>0</v>
      </c>
      <c r="D92" s="2">
        <f>VLOOKUP($A92,'By SKU - New RTs'!$A:$V,3,FALSE)</f>
        <v>0</v>
      </c>
      <c r="E92" s="5">
        <f t="shared" si="5"/>
        <v>0</v>
      </c>
      <c r="F92" s="2">
        <f>VLOOKUP($A92,'By SKU - Old RTs'!$A:$V,4,FALSE)</f>
        <v>0</v>
      </c>
      <c r="G92" s="2">
        <f>VLOOKUP($A92,'By SKU - New RTs'!$A:$V,4,FALSE)</f>
        <v>0</v>
      </c>
      <c r="H92" s="5">
        <f t="shared" si="6"/>
        <v>0</v>
      </c>
      <c r="I92" s="2">
        <f>VLOOKUP($A92,'By SKU - Old RTs'!$A:$V,5,FALSE)</f>
        <v>3</v>
      </c>
      <c r="J92" s="2">
        <f>VLOOKUP($A92,'By SKU - New RTs'!$A:$V,5,FALSE)</f>
        <v>0</v>
      </c>
      <c r="K92" s="5">
        <f t="shared" si="7"/>
        <v>-3</v>
      </c>
      <c r="L92" s="2">
        <f>VLOOKUP($A92,'By SKU - Old RTs'!$A:$V,6,FALSE)</f>
        <v>0</v>
      </c>
      <c r="M92" s="2">
        <f>VLOOKUP($A92,'By SKU - New RTs'!$A:$V,6,FALSE)</f>
        <v>0</v>
      </c>
      <c r="N92" s="5">
        <f t="shared" si="8"/>
        <v>0</v>
      </c>
      <c r="O92" s="2">
        <f>VLOOKUP($A92,'By SKU - Old RTs'!$A:$V,7,FALSE)</f>
        <v>0</v>
      </c>
      <c r="P92" s="2">
        <f>VLOOKUP($A92,'By SKU - New RTs'!$A:$V,7,FALSE)</f>
        <v>3</v>
      </c>
      <c r="Q92" s="2">
        <f t="shared" si="9"/>
        <v>3</v>
      </c>
    </row>
    <row r="93" spans="1:17" x14ac:dyDescent="0.3">
      <c r="A93" s="3">
        <f>'By SKU - Old RTs'!A93</f>
        <v>1166</v>
      </c>
      <c r="B93" t="str">
        <f>'By SKU - Old RTs'!B93</f>
        <v>3X5 NAVY BLACK</v>
      </c>
      <c r="C93" s="2">
        <f>VLOOKUP($A93,'By SKU - Old RTs'!$A:$V,3,FALSE)</f>
        <v>2</v>
      </c>
      <c r="D93" s="2">
        <f>VLOOKUP($A93,'By SKU - New RTs'!$A:$V,3,FALSE)</f>
        <v>2</v>
      </c>
      <c r="E93" s="5">
        <f t="shared" si="5"/>
        <v>0</v>
      </c>
      <c r="F93" s="2">
        <f>VLOOKUP($A93,'By SKU - Old RTs'!$A:$V,4,FALSE)</f>
        <v>0</v>
      </c>
      <c r="G93" s="2">
        <f>VLOOKUP($A93,'By SKU - New RTs'!$A:$V,4,FALSE)</f>
        <v>0</v>
      </c>
      <c r="H93" s="5">
        <f t="shared" si="6"/>
        <v>0</v>
      </c>
      <c r="I93" s="2">
        <f>VLOOKUP($A93,'By SKU - Old RTs'!$A:$V,5,FALSE)</f>
        <v>0</v>
      </c>
      <c r="J93" s="2">
        <f>VLOOKUP($A93,'By SKU - New RTs'!$A:$V,5,FALSE)</f>
        <v>0</v>
      </c>
      <c r="K93" s="5">
        <f t="shared" si="7"/>
        <v>0</v>
      </c>
      <c r="L93" s="2">
        <f>VLOOKUP($A93,'By SKU - Old RTs'!$A:$V,6,FALSE)</f>
        <v>0</v>
      </c>
      <c r="M93" s="2">
        <f>VLOOKUP($A93,'By SKU - New RTs'!$A:$V,6,FALSE)</f>
        <v>0</v>
      </c>
      <c r="N93" s="5">
        <f t="shared" si="8"/>
        <v>0</v>
      </c>
      <c r="O93" s="2">
        <f>VLOOKUP($A93,'By SKU - Old RTs'!$A:$V,7,FALSE)</f>
        <v>0</v>
      </c>
      <c r="P93" s="2">
        <f>VLOOKUP($A93,'By SKU - New RTs'!$A:$V,7,FALSE)</f>
        <v>0</v>
      </c>
      <c r="Q93" s="2">
        <f t="shared" si="9"/>
        <v>0</v>
      </c>
    </row>
    <row r="94" spans="1:17" x14ac:dyDescent="0.3">
      <c r="A94" s="3">
        <f>'By SKU - Old RTs'!A94</f>
        <v>1175</v>
      </c>
      <c r="B94" t="str">
        <f>'By SKU - Old RTs'!B94</f>
        <v>3X5 MICHIGAN MAT BLK SMK</v>
      </c>
      <c r="C94" s="2">
        <f>VLOOKUP($A94,'By SKU - Old RTs'!$A:$V,3,FALSE)</f>
        <v>0</v>
      </c>
      <c r="D94" s="2">
        <f>VLOOKUP($A94,'By SKU - New RTs'!$A:$V,3,FALSE)</f>
        <v>0</v>
      </c>
      <c r="E94" s="5">
        <f t="shared" si="5"/>
        <v>0</v>
      </c>
      <c r="F94" s="2">
        <f>VLOOKUP($A94,'By SKU - Old RTs'!$A:$V,4,FALSE)</f>
        <v>0</v>
      </c>
      <c r="G94" s="2">
        <f>VLOOKUP($A94,'By SKU - New RTs'!$A:$V,4,FALSE)</f>
        <v>0</v>
      </c>
      <c r="H94" s="5">
        <f t="shared" si="6"/>
        <v>0</v>
      </c>
      <c r="I94" s="2">
        <f>VLOOKUP($A94,'By SKU - Old RTs'!$A:$V,5,FALSE)</f>
        <v>0</v>
      </c>
      <c r="J94" s="2">
        <f>VLOOKUP($A94,'By SKU - New RTs'!$A:$V,5,FALSE)</f>
        <v>0</v>
      </c>
      <c r="K94" s="5">
        <f t="shared" si="7"/>
        <v>0</v>
      </c>
      <c r="L94" s="2">
        <f>VLOOKUP($A94,'By SKU - Old RTs'!$A:$V,6,FALSE)</f>
        <v>0</v>
      </c>
      <c r="M94" s="2">
        <f>VLOOKUP($A94,'By SKU - New RTs'!$A:$V,6,FALSE)</f>
        <v>0</v>
      </c>
      <c r="N94" s="5">
        <f t="shared" si="8"/>
        <v>0</v>
      </c>
      <c r="O94" s="2">
        <f>VLOOKUP($A94,'By SKU - Old RTs'!$A:$V,7,FALSE)</f>
        <v>0</v>
      </c>
      <c r="P94" s="2">
        <f>VLOOKUP($A94,'By SKU - New RTs'!$A:$V,7,FALSE)</f>
        <v>0</v>
      </c>
      <c r="Q94" s="2">
        <f t="shared" si="9"/>
        <v>0</v>
      </c>
    </row>
    <row r="95" spans="1:17" x14ac:dyDescent="0.3">
      <c r="A95" s="3">
        <f>'By SKU - Old RTs'!A95</f>
        <v>1176</v>
      </c>
      <c r="B95" t="str">
        <f>'By SKU - Old RTs'!B95</f>
        <v>3X5 CHOCOLATE BLACK</v>
      </c>
      <c r="C95" s="2">
        <f>VLOOKUP($A95,'By SKU - Old RTs'!$A:$V,3,FALSE)</f>
        <v>26.5</v>
      </c>
      <c r="D95" s="2">
        <f>VLOOKUP($A95,'By SKU - New RTs'!$A:$V,3,FALSE)</f>
        <v>26.5</v>
      </c>
      <c r="E95" s="5">
        <f t="shared" si="5"/>
        <v>0</v>
      </c>
      <c r="F95" s="2">
        <f>VLOOKUP($A95,'By SKU - Old RTs'!$A:$V,4,FALSE)</f>
        <v>10</v>
      </c>
      <c r="G95" s="2">
        <f>VLOOKUP($A95,'By SKU - New RTs'!$A:$V,4,FALSE)</f>
        <v>10</v>
      </c>
      <c r="H95" s="5">
        <f t="shared" si="6"/>
        <v>0</v>
      </c>
      <c r="I95" s="2">
        <f>VLOOKUP($A95,'By SKU - Old RTs'!$A:$V,5,FALSE)</f>
        <v>6</v>
      </c>
      <c r="J95" s="2">
        <f>VLOOKUP($A95,'By SKU - New RTs'!$A:$V,5,FALSE)</f>
        <v>5</v>
      </c>
      <c r="K95" s="5">
        <f t="shared" si="7"/>
        <v>-1</v>
      </c>
      <c r="L95" s="2">
        <f>VLOOKUP($A95,'By SKU - Old RTs'!$A:$V,6,FALSE)</f>
        <v>11</v>
      </c>
      <c r="M95" s="2">
        <f>VLOOKUP($A95,'By SKU - New RTs'!$A:$V,6,FALSE)</f>
        <v>11</v>
      </c>
      <c r="N95" s="5">
        <f t="shared" si="8"/>
        <v>0</v>
      </c>
      <c r="O95" s="2">
        <f>VLOOKUP($A95,'By SKU - Old RTs'!$A:$V,7,FALSE)</f>
        <v>5</v>
      </c>
      <c r="P95" s="2">
        <f>VLOOKUP($A95,'By SKU - New RTs'!$A:$V,7,FALSE)</f>
        <v>6</v>
      </c>
      <c r="Q95" s="2">
        <f t="shared" si="9"/>
        <v>1</v>
      </c>
    </row>
    <row r="96" spans="1:17" x14ac:dyDescent="0.3">
      <c r="A96" s="3">
        <f>'By SKU - Old RTs'!A96</f>
        <v>1190</v>
      </c>
      <c r="B96" t="str">
        <f>'By SKU - Old RTs'!B96</f>
        <v>2X3 COMPLETE COMFORT</v>
      </c>
      <c r="C96" s="2">
        <f>VLOOKUP($A96,'By SKU - Old RTs'!$A:$V,3,FALSE)</f>
        <v>0</v>
      </c>
      <c r="D96" s="2">
        <f>VLOOKUP($A96,'By SKU - New RTs'!$A:$V,3,FALSE)</f>
        <v>0</v>
      </c>
      <c r="E96" s="5">
        <f t="shared" si="5"/>
        <v>0</v>
      </c>
      <c r="F96" s="2">
        <f>VLOOKUP($A96,'By SKU - Old RTs'!$A:$V,4,FALSE)</f>
        <v>0</v>
      </c>
      <c r="G96" s="2">
        <f>VLOOKUP($A96,'By SKU - New RTs'!$A:$V,4,FALSE)</f>
        <v>0</v>
      </c>
      <c r="H96" s="5">
        <f t="shared" si="6"/>
        <v>0</v>
      </c>
      <c r="I96" s="2">
        <f>VLOOKUP($A96,'By SKU - Old RTs'!$A:$V,5,FALSE)</f>
        <v>0</v>
      </c>
      <c r="J96" s="2">
        <f>VLOOKUP($A96,'By SKU - New RTs'!$A:$V,5,FALSE)</f>
        <v>0</v>
      </c>
      <c r="K96" s="5">
        <f t="shared" si="7"/>
        <v>0</v>
      </c>
      <c r="L96" s="2">
        <f>VLOOKUP($A96,'By SKU - Old RTs'!$A:$V,6,FALSE)</f>
        <v>0</v>
      </c>
      <c r="M96" s="2">
        <f>VLOOKUP($A96,'By SKU - New RTs'!$A:$V,6,FALSE)</f>
        <v>0</v>
      </c>
      <c r="N96" s="5">
        <f t="shared" si="8"/>
        <v>0</v>
      </c>
      <c r="O96" s="2">
        <f>VLOOKUP($A96,'By SKU - Old RTs'!$A:$V,7,FALSE)</f>
        <v>0</v>
      </c>
      <c r="P96" s="2">
        <f>VLOOKUP($A96,'By SKU - New RTs'!$A:$V,7,FALSE)</f>
        <v>0</v>
      </c>
      <c r="Q96" s="2">
        <f t="shared" si="9"/>
        <v>0</v>
      </c>
    </row>
    <row r="97" spans="1:17" x14ac:dyDescent="0.3">
      <c r="A97" s="3">
        <f>'By SKU - Old RTs'!A97</f>
        <v>1194</v>
      </c>
      <c r="B97" t="str">
        <f>'By SKU - Old RTs'!B97</f>
        <v xml:space="preserve">3X5 SCRAPER </v>
      </c>
      <c r="C97" s="2">
        <f>VLOOKUP($A97,'By SKU - Old RTs'!$A:$V,3,FALSE)</f>
        <v>0</v>
      </c>
      <c r="D97" s="2">
        <f>VLOOKUP($A97,'By SKU - New RTs'!$A:$V,3,FALSE)</f>
        <v>0</v>
      </c>
      <c r="E97" s="5">
        <f t="shared" si="5"/>
        <v>0</v>
      </c>
      <c r="F97" s="2">
        <f>VLOOKUP($A97,'By SKU - Old RTs'!$A:$V,4,FALSE)</f>
        <v>0</v>
      </c>
      <c r="G97" s="2">
        <f>VLOOKUP($A97,'By SKU - New RTs'!$A:$V,4,FALSE)</f>
        <v>0</v>
      </c>
      <c r="H97" s="5">
        <f t="shared" si="6"/>
        <v>0</v>
      </c>
      <c r="I97" s="2">
        <f>VLOOKUP($A97,'By SKU - Old RTs'!$A:$V,5,FALSE)</f>
        <v>0</v>
      </c>
      <c r="J97" s="2">
        <f>VLOOKUP($A97,'By SKU - New RTs'!$A:$V,5,FALSE)</f>
        <v>0</v>
      </c>
      <c r="K97" s="5">
        <f t="shared" si="7"/>
        <v>0</v>
      </c>
      <c r="L97" s="2">
        <f>VLOOKUP($A97,'By SKU - Old RTs'!$A:$V,6,FALSE)</f>
        <v>0</v>
      </c>
      <c r="M97" s="2">
        <f>VLOOKUP($A97,'By SKU - New RTs'!$A:$V,6,FALSE)</f>
        <v>0</v>
      </c>
      <c r="N97" s="5">
        <f t="shared" si="8"/>
        <v>0</v>
      </c>
      <c r="O97" s="2">
        <f>VLOOKUP($A97,'By SKU - Old RTs'!$A:$V,7,FALSE)</f>
        <v>0</v>
      </c>
      <c r="P97" s="2">
        <f>VLOOKUP($A97,'By SKU - New RTs'!$A:$V,7,FALSE)</f>
        <v>0</v>
      </c>
      <c r="Q97" s="2">
        <f t="shared" si="9"/>
        <v>0</v>
      </c>
    </row>
    <row r="98" spans="1:17" x14ac:dyDescent="0.3">
      <c r="A98" s="3">
        <f>'By SKU - Old RTs'!A98</f>
        <v>1207</v>
      </c>
      <c r="B98" t="str">
        <f>'By SKU - Old RTs'!B98</f>
        <v>3X10 CLASSIC HUNTER GREEN</v>
      </c>
      <c r="C98" s="2">
        <f>VLOOKUP($A98,'By SKU - Old RTs'!$A:$V,3,FALSE)</f>
        <v>11</v>
      </c>
      <c r="D98" s="2">
        <f>VLOOKUP($A98,'By SKU - New RTs'!$A:$V,3,FALSE)</f>
        <v>11</v>
      </c>
      <c r="E98" s="5">
        <f t="shared" si="5"/>
        <v>0</v>
      </c>
      <c r="F98" s="2">
        <f>VLOOKUP($A98,'By SKU - Old RTs'!$A:$V,4,FALSE)</f>
        <v>0</v>
      </c>
      <c r="G98" s="2">
        <f>VLOOKUP($A98,'By SKU - New RTs'!$A:$V,4,FALSE)</f>
        <v>0</v>
      </c>
      <c r="H98" s="5">
        <f t="shared" si="6"/>
        <v>0</v>
      </c>
      <c r="I98" s="2">
        <f>VLOOKUP($A98,'By SKU - Old RTs'!$A:$V,5,FALSE)</f>
        <v>0</v>
      </c>
      <c r="J98" s="2">
        <f>VLOOKUP($A98,'By SKU - New RTs'!$A:$V,5,FALSE)</f>
        <v>0</v>
      </c>
      <c r="K98" s="5">
        <f t="shared" si="7"/>
        <v>0</v>
      </c>
      <c r="L98" s="2">
        <f>VLOOKUP($A98,'By SKU - Old RTs'!$A:$V,6,FALSE)</f>
        <v>0</v>
      </c>
      <c r="M98" s="2">
        <f>VLOOKUP($A98,'By SKU - New RTs'!$A:$V,6,FALSE)</f>
        <v>0</v>
      </c>
      <c r="N98" s="5">
        <f t="shared" si="8"/>
        <v>0</v>
      </c>
      <c r="O98" s="2">
        <f>VLOOKUP($A98,'By SKU - Old RTs'!$A:$V,7,FALSE)</f>
        <v>0</v>
      </c>
      <c r="P98" s="2">
        <f>VLOOKUP($A98,'By SKU - New RTs'!$A:$V,7,FALSE)</f>
        <v>0</v>
      </c>
      <c r="Q98" s="2">
        <f t="shared" si="9"/>
        <v>0</v>
      </c>
    </row>
    <row r="99" spans="1:17" x14ac:dyDescent="0.3">
      <c r="A99" s="3">
        <f>'By SKU - Old RTs'!A99</f>
        <v>1210</v>
      </c>
      <c r="B99" t="str">
        <f>'By SKU - Old RTs'!B99</f>
        <v>3X10 CLASSIC SHADOW GRAY</v>
      </c>
      <c r="C99" s="2">
        <f>VLOOKUP($A99,'By SKU - Old RTs'!$A:$V,3,FALSE)</f>
        <v>3</v>
      </c>
      <c r="D99" s="2">
        <f>VLOOKUP($A99,'By SKU - New RTs'!$A:$V,3,FALSE)</f>
        <v>3</v>
      </c>
      <c r="E99" s="5">
        <f t="shared" si="5"/>
        <v>0</v>
      </c>
      <c r="F99" s="2">
        <f>VLOOKUP($A99,'By SKU - Old RTs'!$A:$V,4,FALSE)</f>
        <v>6</v>
      </c>
      <c r="G99" s="2">
        <f>VLOOKUP($A99,'By SKU - New RTs'!$A:$V,4,FALSE)</f>
        <v>6</v>
      </c>
      <c r="H99" s="5">
        <f t="shared" si="6"/>
        <v>0</v>
      </c>
      <c r="I99" s="2">
        <f>VLOOKUP($A99,'By SKU - Old RTs'!$A:$V,5,FALSE)</f>
        <v>5</v>
      </c>
      <c r="J99" s="2">
        <f>VLOOKUP($A99,'By SKU - New RTs'!$A:$V,5,FALSE)</f>
        <v>2</v>
      </c>
      <c r="K99" s="5">
        <f t="shared" si="7"/>
        <v>-3</v>
      </c>
      <c r="L99" s="2">
        <f>VLOOKUP($A99,'By SKU - Old RTs'!$A:$V,6,FALSE)</f>
        <v>2</v>
      </c>
      <c r="M99" s="2">
        <f>VLOOKUP($A99,'By SKU - New RTs'!$A:$V,6,FALSE)</f>
        <v>2</v>
      </c>
      <c r="N99" s="5">
        <f t="shared" si="8"/>
        <v>0</v>
      </c>
      <c r="O99" s="2">
        <f>VLOOKUP($A99,'By SKU - Old RTs'!$A:$V,7,FALSE)</f>
        <v>2</v>
      </c>
      <c r="P99" s="2">
        <f>VLOOKUP($A99,'By SKU - New RTs'!$A:$V,7,FALSE)</f>
        <v>5</v>
      </c>
      <c r="Q99" s="2">
        <f t="shared" si="9"/>
        <v>3</v>
      </c>
    </row>
    <row r="100" spans="1:17" x14ac:dyDescent="0.3">
      <c r="A100" s="3">
        <f>'By SKU - Old RTs'!A100</f>
        <v>1211</v>
      </c>
      <c r="B100" t="str">
        <f>'By SKU - Old RTs'!B100</f>
        <v>3X10 CLASSIC BLACK</v>
      </c>
      <c r="C100" s="2">
        <f>VLOOKUP($A100,'By SKU - Old RTs'!$A:$V,3,FALSE)</f>
        <v>7</v>
      </c>
      <c r="D100" s="2">
        <f>VLOOKUP($A100,'By SKU - New RTs'!$A:$V,3,FALSE)</f>
        <v>7</v>
      </c>
      <c r="E100" s="5">
        <f t="shared" si="5"/>
        <v>0</v>
      </c>
      <c r="F100" s="2">
        <f>VLOOKUP($A100,'By SKU - Old RTs'!$A:$V,4,FALSE)</f>
        <v>28</v>
      </c>
      <c r="G100" s="2">
        <f>VLOOKUP($A100,'By SKU - New RTs'!$A:$V,4,FALSE)</f>
        <v>28</v>
      </c>
      <c r="H100" s="5">
        <f t="shared" si="6"/>
        <v>0</v>
      </c>
      <c r="I100" s="2">
        <f>VLOOKUP($A100,'By SKU - Old RTs'!$A:$V,5,FALSE)</f>
        <v>4</v>
      </c>
      <c r="J100" s="2">
        <f>VLOOKUP($A100,'By SKU - New RTs'!$A:$V,5,FALSE)</f>
        <v>4</v>
      </c>
      <c r="K100" s="5">
        <f t="shared" si="7"/>
        <v>0</v>
      </c>
      <c r="L100" s="2">
        <f>VLOOKUP($A100,'By SKU - Old RTs'!$A:$V,6,FALSE)</f>
        <v>11</v>
      </c>
      <c r="M100" s="2">
        <f>VLOOKUP($A100,'By SKU - New RTs'!$A:$V,6,FALSE)</f>
        <v>11</v>
      </c>
      <c r="N100" s="5">
        <f t="shared" si="8"/>
        <v>0</v>
      </c>
      <c r="O100" s="2">
        <f>VLOOKUP($A100,'By SKU - Old RTs'!$A:$V,7,FALSE)</f>
        <v>4</v>
      </c>
      <c r="P100" s="2">
        <f>VLOOKUP($A100,'By SKU - New RTs'!$A:$V,7,FALSE)</f>
        <v>4</v>
      </c>
      <c r="Q100" s="2">
        <f t="shared" si="9"/>
        <v>0</v>
      </c>
    </row>
    <row r="101" spans="1:17" x14ac:dyDescent="0.3">
      <c r="A101" s="3">
        <f>'By SKU - Old RTs'!A101</f>
        <v>1217</v>
      </c>
      <c r="B101" t="str">
        <f>'By SKU - Old RTs'!B101</f>
        <v>3X10 CLASSIC BLACK</v>
      </c>
      <c r="C101" s="2">
        <f>VLOOKUP($A101,'By SKU - Old RTs'!$A:$V,3,FALSE)</f>
        <v>0</v>
      </c>
      <c r="D101" s="2">
        <f>VLOOKUP($A101,'By SKU - New RTs'!$A:$V,3,FALSE)</f>
        <v>0</v>
      </c>
      <c r="E101" s="5">
        <f t="shared" si="5"/>
        <v>0</v>
      </c>
      <c r="F101" s="2">
        <f>VLOOKUP($A101,'By SKU - Old RTs'!$A:$V,4,FALSE)</f>
        <v>4</v>
      </c>
      <c r="G101" s="2">
        <f>VLOOKUP($A101,'By SKU - New RTs'!$A:$V,4,FALSE)</f>
        <v>4</v>
      </c>
      <c r="H101" s="5">
        <f t="shared" si="6"/>
        <v>0</v>
      </c>
      <c r="I101" s="2">
        <f>VLOOKUP($A101,'By SKU - Old RTs'!$A:$V,5,FALSE)</f>
        <v>0</v>
      </c>
      <c r="J101" s="2">
        <f>VLOOKUP($A101,'By SKU - New RTs'!$A:$V,5,FALSE)</f>
        <v>0</v>
      </c>
      <c r="K101" s="5">
        <f t="shared" si="7"/>
        <v>0</v>
      </c>
      <c r="L101" s="2">
        <f>VLOOKUP($A101,'By SKU - Old RTs'!$A:$V,6,FALSE)</f>
        <v>0</v>
      </c>
      <c r="M101" s="2">
        <f>VLOOKUP($A101,'By SKU - New RTs'!$A:$V,6,FALSE)</f>
        <v>0</v>
      </c>
      <c r="N101" s="5">
        <f t="shared" si="8"/>
        <v>0</v>
      </c>
      <c r="O101" s="2">
        <f>VLOOKUP($A101,'By SKU - Old RTs'!$A:$V,7,FALSE)</f>
        <v>0</v>
      </c>
      <c r="P101" s="2">
        <f>VLOOKUP($A101,'By SKU - New RTs'!$A:$V,7,FALSE)</f>
        <v>0</v>
      </c>
      <c r="Q101" s="2">
        <f t="shared" si="9"/>
        <v>0</v>
      </c>
    </row>
    <row r="102" spans="1:17" x14ac:dyDescent="0.3">
      <c r="A102" s="3">
        <f>'By SKU - Old RTs'!A102</f>
        <v>1223</v>
      </c>
      <c r="B102" t="str">
        <f>'By SKU - Old RTs'!B102</f>
        <v>3X10 SANDTRAP SHADOW GRAY</v>
      </c>
      <c r="C102" s="2">
        <f>VLOOKUP($A102,'By SKU - Old RTs'!$A:$V,3,FALSE)</f>
        <v>0</v>
      </c>
      <c r="D102" s="2">
        <f>VLOOKUP($A102,'By SKU - New RTs'!$A:$V,3,FALSE)</f>
        <v>0</v>
      </c>
      <c r="E102" s="5">
        <f t="shared" si="5"/>
        <v>0</v>
      </c>
      <c r="F102" s="2">
        <f>VLOOKUP($A102,'By SKU - Old RTs'!$A:$V,4,FALSE)</f>
        <v>0</v>
      </c>
      <c r="G102" s="2">
        <f>VLOOKUP($A102,'By SKU - New RTs'!$A:$V,4,FALSE)</f>
        <v>0</v>
      </c>
      <c r="H102" s="5">
        <f t="shared" si="6"/>
        <v>0</v>
      </c>
      <c r="I102" s="2">
        <f>VLOOKUP($A102,'By SKU - Old RTs'!$A:$V,5,FALSE)</f>
        <v>1</v>
      </c>
      <c r="J102" s="2">
        <f>VLOOKUP($A102,'By SKU - New RTs'!$A:$V,5,FALSE)</f>
        <v>0</v>
      </c>
      <c r="K102" s="5">
        <f t="shared" si="7"/>
        <v>-1</v>
      </c>
      <c r="L102" s="2">
        <f>VLOOKUP($A102,'By SKU - Old RTs'!$A:$V,6,FALSE)</f>
        <v>0</v>
      </c>
      <c r="M102" s="2">
        <f>VLOOKUP($A102,'By SKU - New RTs'!$A:$V,6,FALSE)</f>
        <v>0</v>
      </c>
      <c r="N102" s="5">
        <f t="shared" si="8"/>
        <v>0</v>
      </c>
      <c r="O102" s="2">
        <f>VLOOKUP($A102,'By SKU - Old RTs'!$A:$V,7,FALSE)</f>
        <v>0</v>
      </c>
      <c r="P102" s="2">
        <f>VLOOKUP($A102,'By SKU - New RTs'!$A:$V,7,FALSE)</f>
        <v>1</v>
      </c>
      <c r="Q102" s="2">
        <f t="shared" si="9"/>
        <v>1</v>
      </c>
    </row>
    <row r="103" spans="1:17" x14ac:dyDescent="0.3">
      <c r="A103" s="3">
        <f>'By SKU - Old RTs'!A103</f>
        <v>1225</v>
      </c>
      <c r="B103" t="str">
        <f>'By SKU - Old RTs'!B103</f>
        <v>3X10 RED PEPPER</v>
      </c>
      <c r="C103" s="2">
        <f>VLOOKUP($A103,'By SKU - Old RTs'!$A:$V,3,FALSE)</f>
        <v>1</v>
      </c>
      <c r="D103" s="2">
        <f>VLOOKUP($A103,'By SKU - New RTs'!$A:$V,3,FALSE)</f>
        <v>1</v>
      </c>
      <c r="E103" s="5">
        <f t="shared" si="5"/>
        <v>0</v>
      </c>
      <c r="F103" s="2">
        <f>VLOOKUP($A103,'By SKU - Old RTs'!$A:$V,4,FALSE)</f>
        <v>0</v>
      </c>
      <c r="G103" s="2">
        <f>VLOOKUP($A103,'By SKU - New RTs'!$A:$V,4,FALSE)</f>
        <v>0</v>
      </c>
      <c r="H103" s="5">
        <f t="shared" si="6"/>
        <v>0</v>
      </c>
      <c r="I103" s="2">
        <f>VLOOKUP($A103,'By SKU - Old RTs'!$A:$V,5,FALSE)</f>
        <v>0</v>
      </c>
      <c r="J103" s="2">
        <f>VLOOKUP($A103,'By SKU - New RTs'!$A:$V,5,FALSE)</f>
        <v>0</v>
      </c>
      <c r="K103" s="5">
        <f t="shared" si="7"/>
        <v>0</v>
      </c>
      <c r="L103" s="2">
        <f>VLOOKUP($A103,'By SKU - Old RTs'!$A:$V,6,FALSE)</f>
        <v>0</v>
      </c>
      <c r="M103" s="2">
        <f>VLOOKUP($A103,'By SKU - New RTs'!$A:$V,6,FALSE)</f>
        <v>0</v>
      </c>
      <c r="N103" s="5">
        <f t="shared" si="8"/>
        <v>0</v>
      </c>
      <c r="O103" s="2">
        <f>VLOOKUP($A103,'By SKU - Old RTs'!$A:$V,7,FALSE)</f>
        <v>0</v>
      </c>
      <c r="P103" s="2">
        <f>VLOOKUP($A103,'By SKU - New RTs'!$A:$V,7,FALSE)</f>
        <v>0</v>
      </c>
      <c r="Q103" s="2">
        <f t="shared" si="9"/>
        <v>0</v>
      </c>
    </row>
    <row r="104" spans="1:17" x14ac:dyDescent="0.3">
      <c r="A104" s="3">
        <f>'By SKU - Old RTs'!A104</f>
        <v>1250</v>
      </c>
      <c r="B104" t="str">
        <f>'By SKU - Old RTs'!B104</f>
        <v>3X9 COMFORT FLOW</v>
      </c>
      <c r="C104" s="2">
        <f>VLOOKUP($A104,'By SKU - Old RTs'!$A:$V,3,FALSE)</f>
        <v>3.5</v>
      </c>
      <c r="D104" s="2">
        <f>VLOOKUP($A104,'By SKU - New RTs'!$A:$V,3,FALSE)</f>
        <v>3.5</v>
      </c>
      <c r="E104" s="5">
        <f t="shared" si="5"/>
        <v>0</v>
      </c>
      <c r="F104" s="2">
        <f>VLOOKUP($A104,'By SKU - Old RTs'!$A:$V,4,FALSE)</f>
        <v>3</v>
      </c>
      <c r="G104" s="2">
        <f>VLOOKUP($A104,'By SKU - New RTs'!$A:$V,4,FALSE)</f>
        <v>3</v>
      </c>
      <c r="H104" s="5">
        <f t="shared" si="6"/>
        <v>0</v>
      </c>
      <c r="I104" s="2">
        <f>VLOOKUP($A104,'By SKU - Old RTs'!$A:$V,5,FALSE)</f>
        <v>0</v>
      </c>
      <c r="J104" s="2">
        <f>VLOOKUP($A104,'By SKU - New RTs'!$A:$V,5,FALSE)</f>
        <v>0</v>
      </c>
      <c r="K104" s="5">
        <f t="shared" si="7"/>
        <v>0</v>
      </c>
      <c r="L104" s="2">
        <f>VLOOKUP($A104,'By SKU - Old RTs'!$A:$V,6,FALSE)</f>
        <v>0</v>
      </c>
      <c r="M104" s="2">
        <f>VLOOKUP($A104,'By SKU - New RTs'!$A:$V,6,FALSE)</f>
        <v>0</v>
      </c>
      <c r="N104" s="5">
        <f t="shared" si="8"/>
        <v>0</v>
      </c>
      <c r="O104" s="2">
        <f>VLOOKUP($A104,'By SKU - Old RTs'!$A:$V,7,FALSE)</f>
        <v>0</v>
      </c>
      <c r="P104" s="2">
        <f>VLOOKUP($A104,'By SKU - New RTs'!$A:$V,7,FALSE)</f>
        <v>0</v>
      </c>
      <c r="Q104" s="2">
        <f t="shared" si="9"/>
        <v>0</v>
      </c>
    </row>
    <row r="105" spans="1:17" x14ac:dyDescent="0.3">
      <c r="A105" s="3">
        <f>'By SKU - Old RTs'!A105</f>
        <v>1260</v>
      </c>
      <c r="B105" t="str">
        <f>'By SKU - Old RTs'!B105</f>
        <v xml:space="preserve">3X10 SILVER BLACK </v>
      </c>
      <c r="C105" s="2">
        <f>VLOOKUP($A105,'By SKU - Old RTs'!$A:$V,3,FALSE)</f>
        <v>3</v>
      </c>
      <c r="D105" s="2">
        <f>VLOOKUP($A105,'By SKU - New RTs'!$A:$V,3,FALSE)</f>
        <v>3</v>
      </c>
      <c r="E105" s="5">
        <f t="shared" si="5"/>
        <v>0</v>
      </c>
      <c r="F105" s="2">
        <f>VLOOKUP($A105,'By SKU - Old RTs'!$A:$V,4,FALSE)</f>
        <v>6.25</v>
      </c>
      <c r="G105" s="2">
        <f>VLOOKUP($A105,'By SKU - New RTs'!$A:$V,4,FALSE)</f>
        <v>6.25</v>
      </c>
      <c r="H105" s="5">
        <f t="shared" si="6"/>
        <v>0</v>
      </c>
      <c r="I105" s="2">
        <f>VLOOKUP($A105,'By SKU - Old RTs'!$A:$V,5,FALSE)</f>
        <v>0</v>
      </c>
      <c r="J105" s="2">
        <f>VLOOKUP($A105,'By SKU - New RTs'!$A:$V,5,FALSE)</f>
        <v>0</v>
      </c>
      <c r="K105" s="5">
        <f t="shared" si="7"/>
        <v>0</v>
      </c>
      <c r="L105" s="2">
        <f>VLOOKUP($A105,'By SKU - Old RTs'!$A:$V,6,FALSE)</f>
        <v>1</v>
      </c>
      <c r="M105" s="2">
        <f>VLOOKUP($A105,'By SKU - New RTs'!$A:$V,6,FALSE)</f>
        <v>1</v>
      </c>
      <c r="N105" s="5">
        <f t="shared" si="8"/>
        <v>0</v>
      </c>
      <c r="O105" s="2">
        <f>VLOOKUP($A105,'By SKU - Old RTs'!$A:$V,7,FALSE)</f>
        <v>0</v>
      </c>
      <c r="P105" s="2">
        <f>VLOOKUP($A105,'By SKU - New RTs'!$A:$V,7,FALSE)</f>
        <v>0</v>
      </c>
      <c r="Q105" s="2">
        <f t="shared" si="9"/>
        <v>0</v>
      </c>
    </row>
    <row r="106" spans="1:17" x14ac:dyDescent="0.3">
      <c r="A106" s="3">
        <f>'By SKU - Old RTs'!A106</f>
        <v>1261</v>
      </c>
      <c r="B106" t="str">
        <f>'By SKU - Old RTs'!B106</f>
        <v xml:space="preserve">3X10 BLACK SAND TRAP </v>
      </c>
      <c r="C106" s="2">
        <f>VLOOKUP($A106,'By SKU - Old RTs'!$A:$V,3,FALSE)</f>
        <v>0</v>
      </c>
      <c r="D106" s="2">
        <f>VLOOKUP($A106,'By SKU - New RTs'!$A:$V,3,FALSE)</f>
        <v>0</v>
      </c>
      <c r="E106" s="5">
        <f t="shared" si="5"/>
        <v>0</v>
      </c>
      <c r="F106" s="2">
        <f>VLOOKUP($A106,'By SKU - Old RTs'!$A:$V,4,FALSE)</f>
        <v>2</v>
      </c>
      <c r="G106" s="2">
        <f>VLOOKUP($A106,'By SKU - New RTs'!$A:$V,4,FALSE)</f>
        <v>2</v>
      </c>
      <c r="H106" s="5">
        <f t="shared" si="6"/>
        <v>0</v>
      </c>
      <c r="I106" s="2">
        <f>VLOOKUP($A106,'By SKU - Old RTs'!$A:$V,5,FALSE)</f>
        <v>1</v>
      </c>
      <c r="J106" s="2">
        <f>VLOOKUP($A106,'By SKU - New RTs'!$A:$V,5,FALSE)</f>
        <v>0</v>
      </c>
      <c r="K106" s="5">
        <f t="shared" si="7"/>
        <v>-1</v>
      </c>
      <c r="L106" s="2">
        <f>VLOOKUP($A106,'By SKU - Old RTs'!$A:$V,6,FALSE)</f>
        <v>0</v>
      </c>
      <c r="M106" s="2">
        <f>VLOOKUP($A106,'By SKU - New RTs'!$A:$V,6,FALSE)</f>
        <v>0</v>
      </c>
      <c r="N106" s="5">
        <f t="shared" si="8"/>
        <v>0</v>
      </c>
      <c r="O106" s="2">
        <f>VLOOKUP($A106,'By SKU - Old RTs'!$A:$V,7,FALSE)</f>
        <v>0</v>
      </c>
      <c r="P106" s="2">
        <f>VLOOKUP($A106,'By SKU - New RTs'!$A:$V,7,FALSE)</f>
        <v>1</v>
      </c>
      <c r="Q106" s="2">
        <f t="shared" si="9"/>
        <v>1</v>
      </c>
    </row>
    <row r="107" spans="1:17" x14ac:dyDescent="0.3">
      <c r="A107" s="3">
        <f>'By SKU - Old RTs'!A107</f>
        <v>1266</v>
      </c>
      <c r="B107" t="str">
        <f>'By SKU - Old RTs'!B107</f>
        <v>3X10 NAVY BLACK</v>
      </c>
      <c r="C107" s="2">
        <f>VLOOKUP($A107,'By SKU - Old RTs'!$A:$V,3,FALSE)</f>
        <v>0</v>
      </c>
      <c r="D107" s="2">
        <f>VLOOKUP($A107,'By SKU - New RTs'!$A:$V,3,FALSE)</f>
        <v>0</v>
      </c>
      <c r="E107" s="5">
        <f t="shared" si="5"/>
        <v>0</v>
      </c>
      <c r="F107" s="2">
        <f>VLOOKUP($A107,'By SKU - Old RTs'!$A:$V,4,FALSE)</f>
        <v>0</v>
      </c>
      <c r="G107" s="2">
        <f>VLOOKUP($A107,'By SKU - New RTs'!$A:$V,4,FALSE)</f>
        <v>0</v>
      </c>
      <c r="H107" s="5">
        <f t="shared" si="6"/>
        <v>0</v>
      </c>
      <c r="I107" s="2">
        <f>VLOOKUP($A107,'By SKU - Old RTs'!$A:$V,5,FALSE)</f>
        <v>0</v>
      </c>
      <c r="J107" s="2">
        <f>VLOOKUP($A107,'By SKU - New RTs'!$A:$V,5,FALSE)</f>
        <v>3</v>
      </c>
      <c r="K107" s="5">
        <f t="shared" si="7"/>
        <v>3</v>
      </c>
      <c r="L107" s="2">
        <f>VLOOKUP($A107,'By SKU - Old RTs'!$A:$V,6,FALSE)</f>
        <v>0</v>
      </c>
      <c r="M107" s="2">
        <f>VLOOKUP($A107,'By SKU - New RTs'!$A:$V,6,FALSE)</f>
        <v>0</v>
      </c>
      <c r="N107" s="5">
        <f t="shared" si="8"/>
        <v>0</v>
      </c>
      <c r="O107" s="2">
        <f>VLOOKUP($A107,'By SKU - Old RTs'!$A:$V,7,FALSE)</f>
        <v>3</v>
      </c>
      <c r="P107" s="2">
        <f>VLOOKUP($A107,'By SKU - New RTs'!$A:$V,7,FALSE)</f>
        <v>0</v>
      </c>
      <c r="Q107" s="2">
        <f t="shared" si="9"/>
        <v>-3</v>
      </c>
    </row>
    <row r="108" spans="1:17" x14ac:dyDescent="0.3">
      <c r="A108" s="3">
        <f>'By SKU - Old RTs'!A108</f>
        <v>1269</v>
      </c>
      <c r="B108" t="str">
        <f>'By SKU - Old RTs'!B108</f>
        <v>3X10 CHOCOLATE BLACK</v>
      </c>
      <c r="C108" s="2">
        <f>VLOOKUP($A108,'By SKU - Old RTs'!$A:$V,3,FALSE)</f>
        <v>9</v>
      </c>
      <c r="D108" s="2">
        <f>VLOOKUP($A108,'By SKU - New RTs'!$A:$V,3,FALSE)</f>
        <v>9</v>
      </c>
      <c r="E108" s="5">
        <f t="shared" si="5"/>
        <v>0</v>
      </c>
      <c r="F108" s="2">
        <f>VLOOKUP($A108,'By SKU - Old RTs'!$A:$V,4,FALSE)</f>
        <v>7.5</v>
      </c>
      <c r="G108" s="2">
        <f>VLOOKUP($A108,'By SKU - New RTs'!$A:$V,4,FALSE)</f>
        <v>7.5</v>
      </c>
      <c r="H108" s="5">
        <f t="shared" si="6"/>
        <v>0</v>
      </c>
      <c r="I108" s="2">
        <f>VLOOKUP($A108,'By SKU - Old RTs'!$A:$V,5,FALSE)</f>
        <v>15</v>
      </c>
      <c r="J108" s="2">
        <f>VLOOKUP($A108,'By SKU - New RTs'!$A:$V,5,FALSE)</f>
        <v>2</v>
      </c>
      <c r="K108" s="5">
        <f t="shared" si="7"/>
        <v>-13</v>
      </c>
      <c r="L108" s="2">
        <f>VLOOKUP($A108,'By SKU - Old RTs'!$A:$V,6,FALSE)</f>
        <v>27.5</v>
      </c>
      <c r="M108" s="2">
        <f>VLOOKUP($A108,'By SKU - New RTs'!$A:$V,6,FALSE)</f>
        <v>27.5</v>
      </c>
      <c r="N108" s="5">
        <f t="shared" si="8"/>
        <v>0</v>
      </c>
      <c r="O108" s="2">
        <f>VLOOKUP($A108,'By SKU - Old RTs'!$A:$V,7,FALSE)</f>
        <v>2</v>
      </c>
      <c r="P108" s="2">
        <f>VLOOKUP($A108,'By SKU - New RTs'!$A:$V,7,FALSE)</f>
        <v>15</v>
      </c>
      <c r="Q108" s="2">
        <f t="shared" si="9"/>
        <v>13</v>
      </c>
    </row>
    <row r="109" spans="1:17" x14ac:dyDescent="0.3">
      <c r="A109" s="3">
        <f>'By SKU - Old RTs'!A109</f>
        <v>1275</v>
      </c>
      <c r="B109" t="str">
        <f>'By SKU - Old RTs'!B109</f>
        <v>3X10 MICHIGAN MAT BLK SMK</v>
      </c>
      <c r="C109" s="2">
        <f>VLOOKUP($A109,'By SKU - Old RTs'!$A:$V,3,FALSE)</f>
        <v>0</v>
      </c>
      <c r="D109" s="2">
        <f>VLOOKUP($A109,'By SKU - New RTs'!$A:$V,3,FALSE)</f>
        <v>0</v>
      </c>
      <c r="E109" s="5">
        <f t="shared" si="5"/>
        <v>0</v>
      </c>
      <c r="F109" s="2">
        <f>VLOOKUP($A109,'By SKU - Old RTs'!$A:$V,4,FALSE)</f>
        <v>0</v>
      </c>
      <c r="G109" s="2">
        <f>VLOOKUP($A109,'By SKU - New RTs'!$A:$V,4,FALSE)</f>
        <v>0</v>
      </c>
      <c r="H109" s="5">
        <f t="shared" si="6"/>
        <v>0</v>
      </c>
      <c r="I109" s="2">
        <f>VLOOKUP($A109,'By SKU - Old RTs'!$A:$V,5,FALSE)</f>
        <v>0</v>
      </c>
      <c r="J109" s="2">
        <f>VLOOKUP($A109,'By SKU - New RTs'!$A:$V,5,FALSE)</f>
        <v>7</v>
      </c>
      <c r="K109" s="5">
        <f t="shared" si="7"/>
        <v>7</v>
      </c>
      <c r="L109" s="2">
        <f>VLOOKUP($A109,'By SKU - Old RTs'!$A:$V,6,FALSE)</f>
        <v>0</v>
      </c>
      <c r="M109" s="2">
        <f>VLOOKUP($A109,'By SKU - New RTs'!$A:$V,6,FALSE)</f>
        <v>0</v>
      </c>
      <c r="N109" s="5">
        <f t="shared" si="8"/>
        <v>0</v>
      </c>
      <c r="O109" s="2">
        <f>VLOOKUP($A109,'By SKU - Old RTs'!$A:$V,7,FALSE)</f>
        <v>7</v>
      </c>
      <c r="P109" s="2">
        <f>VLOOKUP($A109,'By SKU - New RTs'!$A:$V,7,FALSE)</f>
        <v>0</v>
      </c>
      <c r="Q109" s="2">
        <f t="shared" si="9"/>
        <v>-7</v>
      </c>
    </row>
    <row r="110" spans="1:17" x14ac:dyDescent="0.3">
      <c r="A110" s="3">
        <f>'By SKU - Old RTs'!A110</f>
        <v>1407</v>
      </c>
      <c r="B110" t="str">
        <f>'By SKU - Old RTs'!B110</f>
        <v>4X6 CLASSIC HUNTER GREEN</v>
      </c>
      <c r="C110" s="2">
        <f>VLOOKUP($A110,'By SKU - Old RTs'!$A:$V,3,FALSE)</f>
        <v>4</v>
      </c>
      <c r="D110" s="2">
        <f>VLOOKUP($A110,'By SKU - New RTs'!$A:$V,3,FALSE)</f>
        <v>4</v>
      </c>
      <c r="E110" s="5">
        <f t="shared" si="5"/>
        <v>0</v>
      </c>
      <c r="F110" s="2">
        <f>VLOOKUP($A110,'By SKU - Old RTs'!$A:$V,4,FALSE)</f>
        <v>0</v>
      </c>
      <c r="G110" s="2">
        <f>VLOOKUP($A110,'By SKU - New RTs'!$A:$V,4,FALSE)</f>
        <v>0</v>
      </c>
      <c r="H110" s="5">
        <f t="shared" si="6"/>
        <v>0</v>
      </c>
      <c r="I110" s="2">
        <f>VLOOKUP($A110,'By SKU - Old RTs'!$A:$V,5,FALSE)</f>
        <v>0</v>
      </c>
      <c r="J110" s="2">
        <f>VLOOKUP($A110,'By SKU - New RTs'!$A:$V,5,FALSE)</f>
        <v>5</v>
      </c>
      <c r="K110" s="5">
        <f t="shared" si="7"/>
        <v>5</v>
      </c>
      <c r="L110" s="2">
        <f>VLOOKUP($A110,'By SKU - Old RTs'!$A:$V,6,FALSE)</f>
        <v>0</v>
      </c>
      <c r="M110" s="2">
        <f>VLOOKUP($A110,'By SKU - New RTs'!$A:$V,6,FALSE)</f>
        <v>0</v>
      </c>
      <c r="N110" s="5">
        <f t="shared" si="8"/>
        <v>0</v>
      </c>
      <c r="O110" s="2">
        <f>VLOOKUP($A110,'By SKU - Old RTs'!$A:$V,7,FALSE)</f>
        <v>5</v>
      </c>
      <c r="P110" s="2">
        <f>VLOOKUP($A110,'By SKU - New RTs'!$A:$V,7,FALSE)</f>
        <v>0</v>
      </c>
      <c r="Q110" s="2">
        <f t="shared" si="9"/>
        <v>-5</v>
      </c>
    </row>
    <row r="111" spans="1:17" x14ac:dyDescent="0.3">
      <c r="A111" s="3">
        <f>'By SKU - Old RTs'!A111</f>
        <v>1410</v>
      </c>
      <c r="B111" t="str">
        <f>'By SKU - Old RTs'!B111</f>
        <v>4X6 CLASSIC SHADOW GRAY</v>
      </c>
      <c r="C111" s="2">
        <f>VLOOKUP($A111,'By SKU - Old RTs'!$A:$V,3,FALSE)</f>
        <v>3</v>
      </c>
      <c r="D111" s="2">
        <f>VLOOKUP($A111,'By SKU - New RTs'!$A:$V,3,FALSE)</f>
        <v>3</v>
      </c>
      <c r="E111" s="5">
        <f t="shared" si="5"/>
        <v>0</v>
      </c>
      <c r="F111" s="2">
        <f>VLOOKUP($A111,'By SKU - Old RTs'!$A:$V,4,FALSE)</f>
        <v>0</v>
      </c>
      <c r="G111" s="2">
        <f>VLOOKUP($A111,'By SKU - New RTs'!$A:$V,4,FALSE)</f>
        <v>0</v>
      </c>
      <c r="H111" s="5">
        <f t="shared" si="6"/>
        <v>0</v>
      </c>
      <c r="I111" s="2">
        <f>VLOOKUP($A111,'By SKU - Old RTs'!$A:$V,5,FALSE)</f>
        <v>0</v>
      </c>
      <c r="J111" s="2">
        <f>VLOOKUP($A111,'By SKU - New RTs'!$A:$V,5,FALSE)</f>
        <v>0</v>
      </c>
      <c r="K111" s="5">
        <f t="shared" si="7"/>
        <v>0</v>
      </c>
      <c r="L111" s="2">
        <f>VLOOKUP($A111,'By SKU - Old RTs'!$A:$V,6,FALSE)</f>
        <v>2</v>
      </c>
      <c r="M111" s="2">
        <f>VLOOKUP($A111,'By SKU - New RTs'!$A:$V,6,FALSE)</f>
        <v>2</v>
      </c>
      <c r="N111" s="5">
        <f t="shared" si="8"/>
        <v>0</v>
      </c>
      <c r="O111" s="2">
        <f>VLOOKUP($A111,'By SKU - Old RTs'!$A:$V,7,FALSE)</f>
        <v>0</v>
      </c>
      <c r="P111" s="2">
        <f>VLOOKUP($A111,'By SKU - New RTs'!$A:$V,7,FALSE)</f>
        <v>0</v>
      </c>
      <c r="Q111" s="2">
        <f t="shared" si="9"/>
        <v>0</v>
      </c>
    </row>
    <row r="112" spans="1:17" x14ac:dyDescent="0.3">
      <c r="A112" s="3">
        <f>'By SKU - Old RTs'!A112</f>
        <v>1411</v>
      </c>
      <c r="B112" t="str">
        <f>'By SKU - Old RTs'!B112</f>
        <v>4X6 CLASSIC BLACK</v>
      </c>
      <c r="C112" s="2">
        <f>VLOOKUP($A112,'By SKU - Old RTs'!$A:$V,3,FALSE)</f>
        <v>4</v>
      </c>
      <c r="D112" s="2">
        <f>VLOOKUP($A112,'By SKU - New RTs'!$A:$V,3,FALSE)</f>
        <v>4</v>
      </c>
      <c r="E112" s="5">
        <f t="shared" si="5"/>
        <v>0</v>
      </c>
      <c r="F112" s="2">
        <f>VLOOKUP($A112,'By SKU - Old RTs'!$A:$V,4,FALSE)</f>
        <v>5</v>
      </c>
      <c r="G112" s="2">
        <f>VLOOKUP($A112,'By SKU - New RTs'!$A:$V,4,FALSE)</f>
        <v>5</v>
      </c>
      <c r="H112" s="5">
        <f t="shared" si="6"/>
        <v>0</v>
      </c>
      <c r="I112" s="2">
        <f>VLOOKUP($A112,'By SKU - Old RTs'!$A:$V,5,FALSE)</f>
        <v>1</v>
      </c>
      <c r="J112" s="2">
        <f>VLOOKUP($A112,'By SKU - New RTs'!$A:$V,5,FALSE)</f>
        <v>3.5</v>
      </c>
      <c r="K112" s="5">
        <f t="shared" si="7"/>
        <v>2.5</v>
      </c>
      <c r="L112" s="2">
        <f>VLOOKUP($A112,'By SKU - Old RTs'!$A:$V,6,FALSE)</f>
        <v>0</v>
      </c>
      <c r="M112" s="2">
        <f>VLOOKUP($A112,'By SKU - New RTs'!$A:$V,6,FALSE)</f>
        <v>0</v>
      </c>
      <c r="N112" s="5">
        <f t="shared" si="8"/>
        <v>0</v>
      </c>
      <c r="O112" s="2">
        <f>VLOOKUP($A112,'By SKU - Old RTs'!$A:$V,7,FALSE)</f>
        <v>3.5</v>
      </c>
      <c r="P112" s="2">
        <f>VLOOKUP($A112,'By SKU - New RTs'!$A:$V,7,FALSE)</f>
        <v>1</v>
      </c>
      <c r="Q112" s="2">
        <f t="shared" si="9"/>
        <v>-2.5</v>
      </c>
    </row>
    <row r="113" spans="1:17" x14ac:dyDescent="0.3">
      <c r="A113" s="3">
        <f>'By SKU - Old RTs'!A113</f>
        <v>1423</v>
      </c>
      <c r="B113" t="str">
        <f>'By SKU - Old RTs'!B113</f>
        <v xml:space="preserve">4X6 SAND SHADOW GREY   </v>
      </c>
      <c r="C113" s="2">
        <f>VLOOKUP($A113,'By SKU - Old RTs'!$A:$V,3,FALSE)</f>
        <v>4</v>
      </c>
      <c r="D113" s="2">
        <f>VLOOKUP($A113,'By SKU - New RTs'!$A:$V,3,FALSE)</f>
        <v>4</v>
      </c>
      <c r="E113" s="5">
        <f t="shared" si="5"/>
        <v>0</v>
      </c>
      <c r="F113" s="2">
        <f>VLOOKUP($A113,'By SKU - Old RTs'!$A:$V,4,FALSE)</f>
        <v>0</v>
      </c>
      <c r="G113" s="2">
        <f>VLOOKUP($A113,'By SKU - New RTs'!$A:$V,4,FALSE)</f>
        <v>0</v>
      </c>
      <c r="H113" s="5">
        <f t="shared" si="6"/>
        <v>0</v>
      </c>
      <c r="I113" s="2">
        <f>VLOOKUP($A113,'By SKU - Old RTs'!$A:$V,5,FALSE)</f>
        <v>0</v>
      </c>
      <c r="J113" s="2">
        <f>VLOOKUP($A113,'By SKU - New RTs'!$A:$V,5,FALSE)</f>
        <v>0</v>
      </c>
      <c r="K113" s="5">
        <f t="shared" si="7"/>
        <v>0</v>
      </c>
      <c r="L113" s="2">
        <f>VLOOKUP($A113,'By SKU - Old RTs'!$A:$V,6,FALSE)</f>
        <v>0</v>
      </c>
      <c r="M113" s="2">
        <f>VLOOKUP($A113,'By SKU - New RTs'!$A:$V,6,FALSE)</f>
        <v>0</v>
      </c>
      <c r="N113" s="5">
        <f t="shared" si="8"/>
        <v>0</v>
      </c>
      <c r="O113" s="2">
        <f>VLOOKUP($A113,'By SKU - Old RTs'!$A:$V,7,FALSE)</f>
        <v>0</v>
      </c>
      <c r="P113" s="2">
        <f>VLOOKUP($A113,'By SKU - New RTs'!$A:$V,7,FALSE)</f>
        <v>0</v>
      </c>
      <c r="Q113" s="2">
        <f t="shared" si="9"/>
        <v>0</v>
      </c>
    </row>
    <row r="114" spans="1:17" x14ac:dyDescent="0.3">
      <c r="A114" s="3">
        <f>'By SKU - Old RTs'!A114</f>
        <v>1425</v>
      </c>
      <c r="B114" t="str">
        <f>'By SKU - Old RTs'!B114</f>
        <v xml:space="preserve">4X6 RED PEPPER      </v>
      </c>
      <c r="C114" s="2">
        <f>VLOOKUP($A114,'By SKU - Old RTs'!$A:$V,3,FALSE)</f>
        <v>0</v>
      </c>
      <c r="D114" s="2">
        <f>VLOOKUP($A114,'By SKU - New RTs'!$A:$V,3,FALSE)</f>
        <v>0</v>
      </c>
      <c r="E114" s="5">
        <f t="shared" si="5"/>
        <v>0</v>
      </c>
      <c r="F114" s="2">
        <f>VLOOKUP($A114,'By SKU - Old RTs'!$A:$V,4,FALSE)</f>
        <v>0</v>
      </c>
      <c r="G114" s="2">
        <f>VLOOKUP($A114,'By SKU - New RTs'!$A:$V,4,FALSE)</f>
        <v>0</v>
      </c>
      <c r="H114" s="5">
        <f t="shared" si="6"/>
        <v>0</v>
      </c>
      <c r="I114" s="2">
        <f>VLOOKUP($A114,'By SKU - Old RTs'!$A:$V,5,FALSE)</f>
        <v>0</v>
      </c>
      <c r="J114" s="2">
        <f>VLOOKUP($A114,'By SKU - New RTs'!$A:$V,5,FALSE)</f>
        <v>1</v>
      </c>
      <c r="K114" s="5">
        <f t="shared" si="7"/>
        <v>1</v>
      </c>
      <c r="L114" s="2">
        <f>VLOOKUP($A114,'By SKU - Old RTs'!$A:$V,6,FALSE)</f>
        <v>0</v>
      </c>
      <c r="M114" s="2">
        <f>VLOOKUP($A114,'By SKU - New RTs'!$A:$V,6,FALSE)</f>
        <v>0</v>
      </c>
      <c r="N114" s="5">
        <f t="shared" si="8"/>
        <v>0</v>
      </c>
      <c r="O114" s="2">
        <f>VLOOKUP($A114,'By SKU - Old RTs'!$A:$V,7,FALSE)</f>
        <v>1</v>
      </c>
      <c r="P114" s="2">
        <f>VLOOKUP($A114,'By SKU - New RTs'!$A:$V,7,FALSE)</f>
        <v>0</v>
      </c>
      <c r="Q114" s="2">
        <f t="shared" si="9"/>
        <v>-1</v>
      </c>
    </row>
    <row r="115" spans="1:17" x14ac:dyDescent="0.3">
      <c r="A115" s="3">
        <f>'By SKU - Old RTs'!A115</f>
        <v>1443</v>
      </c>
      <c r="B115" t="str">
        <f>'By SKU - Old RTs'!B115</f>
        <v>4X6 MICHIGAN MAT CHESTNUT</v>
      </c>
      <c r="C115" s="2">
        <f>VLOOKUP($A115,'By SKU - Old RTs'!$A:$V,3,FALSE)</f>
        <v>0</v>
      </c>
      <c r="D115" s="2">
        <f>VLOOKUP($A115,'By SKU - New RTs'!$A:$V,3,FALSE)</f>
        <v>0</v>
      </c>
      <c r="E115" s="5">
        <f t="shared" si="5"/>
        <v>0</v>
      </c>
      <c r="F115" s="2">
        <f>VLOOKUP($A115,'By SKU - Old RTs'!$A:$V,4,FALSE)</f>
        <v>0</v>
      </c>
      <c r="G115" s="2">
        <f>VLOOKUP($A115,'By SKU - New RTs'!$A:$V,4,FALSE)</f>
        <v>0</v>
      </c>
      <c r="H115" s="5">
        <f t="shared" si="6"/>
        <v>0</v>
      </c>
      <c r="I115" s="2">
        <f>VLOOKUP($A115,'By SKU - Old RTs'!$A:$V,5,FALSE)</f>
        <v>2</v>
      </c>
      <c r="J115" s="2">
        <f>VLOOKUP($A115,'By SKU - New RTs'!$A:$V,5,FALSE)</f>
        <v>0</v>
      </c>
      <c r="K115" s="5">
        <f t="shared" si="7"/>
        <v>-2</v>
      </c>
      <c r="L115" s="2">
        <f>VLOOKUP($A115,'By SKU - Old RTs'!$A:$V,6,FALSE)</f>
        <v>0</v>
      </c>
      <c r="M115" s="2">
        <f>VLOOKUP($A115,'By SKU - New RTs'!$A:$V,6,FALSE)</f>
        <v>0</v>
      </c>
      <c r="N115" s="5">
        <f t="shared" si="8"/>
        <v>0</v>
      </c>
      <c r="O115" s="2">
        <f>VLOOKUP($A115,'By SKU - Old RTs'!$A:$V,7,FALSE)</f>
        <v>0</v>
      </c>
      <c r="P115" s="2">
        <f>VLOOKUP($A115,'By SKU - New RTs'!$A:$V,7,FALSE)</f>
        <v>2</v>
      </c>
      <c r="Q115" s="2">
        <f t="shared" si="9"/>
        <v>2</v>
      </c>
    </row>
    <row r="116" spans="1:17" x14ac:dyDescent="0.3">
      <c r="A116" s="3">
        <f>'By SKU - Old RTs'!A116</f>
        <v>1460</v>
      </c>
      <c r="B116" t="str">
        <f>'By SKU - Old RTs'!B116</f>
        <v xml:space="preserve">4X6 SILVER BLACK     </v>
      </c>
      <c r="C116" s="2">
        <f>VLOOKUP($A116,'By SKU - Old RTs'!$A:$V,3,FALSE)</f>
        <v>2</v>
      </c>
      <c r="D116" s="2">
        <f>VLOOKUP($A116,'By SKU - New RTs'!$A:$V,3,FALSE)</f>
        <v>2</v>
      </c>
      <c r="E116" s="5">
        <f t="shared" si="5"/>
        <v>0</v>
      </c>
      <c r="F116" s="2">
        <f>VLOOKUP($A116,'By SKU - Old RTs'!$A:$V,4,FALSE)</f>
        <v>2</v>
      </c>
      <c r="G116" s="2">
        <f>VLOOKUP($A116,'By SKU - New RTs'!$A:$V,4,FALSE)</f>
        <v>2</v>
      </c>
      <c r="H116" s="5">
        <f t="shared" si="6"/>
        <v>0</v>
      </c>
      <c r="I116" s="2">
        <f>VLOOKUP($A116,'By SKU - Old RTs'!$A:$V,5,FALSE)</f>
        <v>0</v>
      </c>
      <c r="J116" s="2">
        <f>VLOOKUP($A116,'By SKU - New RTs'!$A:$V,5,FALSE)</f>
        <v>0</v>
      </c>
      <c r="K116" s="5">
        <f t="shared" si="7"/>
        <v>0</v>
      </c>
      <c r="L116" s="2">
        <f>VLOOKUP($A116,'By SKU - Old RTs'!$A:$V,6,FALSE)</f>
        <v>0</v>
      </c>
      <c r="M116" s="2">
        <f>VLOOKUP($A116,'By SKU - New RTs'!$A:$V,6,FALSE)</f>
        <v>0</v>
      </c>
      <c r="N116" s="5">
        <f t="shared" si="8"/>
        <v>0</v>
      </c>
      <c r="O116" s="2">
        <f>VLOOKUP($A116,'By SKU - Old RTs'!$A:$V,7,FALSE)</f>
        <v>0</v>
      </c>
      <c r="P116" s="2">
        <f>VLOOKUP($A116,'By SKU - New RTs'!$A:$V,7,FALSE)</f>
        <v>0</v>
      </c>
      <c r="Q116" s="2">
        <f t="shared" si="9"/>
        <v>0</v>
      </c>
    </row>
    <row r="117" spans="1:17" x14ac:dyDescent="0.3">
      <c r="A117" s="3">
        <f>'By SKU - Old RTs'!A117</f>
        <v>1461</v>
      </c>
      <c r="B117" t="str">
        <f>'By SKU - Old RTs'!B117</f>
        <v>4X6 BLACK SAND TRAP</v>
      </c>
      <c r="C117" s="2">
        <f>VLOOKUP($A117,'By SKU - Old RTs'!$A:$V,3,FALSE)</f>
        <v>0</v>
      </c>
      <c r="D117" s="2">
        <f>VLOOKUP($A117,'By SKU - New RTs'!$A:$V,3,FALSE)</f>
        <v>0</v>
      </c>
      <c r="E117" s="5">
        <f t="shared" si="5"/>
        <v>0</v>
      </c>
      <c r="F117" s="2">
        <f>VLOOKUP($A117,'By SKU - Old RTs'!$A:$V,4,FALSE)</f>
        <v>0</v>
      </c>
      <c r="G117" s="2">
        <f>VLOOKUP($A117,'By SKU - New RTs'!$A:$V,4,FALSE)</f>
        <v>0</v>
      </c>
      <c r="H117" s="5">
        <f t="shared" si="6"/>
        <v>0</v>
      </c>
      <c r="I117" s="2">
        <f>VLOOKUP($A117,'By SKU - Old RTs'!$A:$V,5,FALSE)</f>
        <v>0</v>
      </c>
      <c r="J117" s="2">
        <f>VLOOKUP($A117,'By SKU - New RTs'!$A:$V,5,FALSE)</f>
        <v>0</v>
      </c>
      <c r="K117" s="5">
        <f t="shared" si="7"/>
        <v>0</v>
      </c>
      <c r="L117" s="2">
        <f>VLOOKUP($A117,'By SKU - Old RTs'!$A:$V,6,FALSE)</f>
        <v>0</v>
      </c>
      <c r="M117" s="2">
        <f>VLOOKUP($A117,'By SKU - New RTs'!$A:$V,6,FALSE)</f>
        <v>0</v>
      </c>
      <c r="N117" s="5">
        <f t="shared" si="8"/>
        <v>0</v>
      </c>
      <c r="O117" s="2">
        <f>VLOOKUP($A117,'By SKU - Old RTs'!$A:$V,7,FALSE)</f>
        <v>0</v>
      </c>
      <c r="P117" s="2">
        <f>VLOOKUP($A117,'By SKU - New RTs'!$A:$V,7,FALSE)</f>
        <v>0</v>
      </c>
      <c r="Q117" s="2">
        <f t="shared" si="9"/>
        <v>0</v>
      </c>
    </row>
    <row r="118" spans="1:17" x14ac:dyDescent="0.3">
      <c r="A118" s="3">
        <f>'By SKU - Old RTs'!A118</f>
        <v>1466</v>
      </c>
      <c r="B118" t="str">
        <f>'By SKU - Old RTs'!B118</f>
        <v xml:space="preserve">4X6 NAVY BLACK    </v>
      </c>
      <c r="C118" s="2">
        <f>VLOOKUP($A118,'By SKU - Old RTs'!$A:$V,3,FALSE)</f>
        <v>0</v>
      </c>
      <c r="D118" s="2">
        <f>VLOOKUP($A118,'By SKU - New RTs'!$A:$V,3,FALSE)</f>
        <v>0</v>
      </c>
      <c r="E118" s="5">
        <f t="shared" si="5"/>
        <v>0</v>
      </c>
      <c r="F118" s="2">
        <f>VLOOKUP($A118,'By SKU - Old RTs'!$A:$V,4,FALSE)</f>
        <v>0</v>
      </c>
      <c r="G118" s="2">
        <f>VLOOKUP($A118,'By SKU - New RTs'!$A:$V,4,FALSE)</f>
        <v>0</v>
      </c>
      <c r="H118" s="5">
        <f t="shared" si="6"/>
        <v>0</v>
      </c>
      <c r="I118" s="2">
        <f>VLOOKUP($A118,'By SKU - Old RTs'!$A:$V,5,FALSE)</f>
        <v>0</v>
      </c>
      <c r="J118" s="2">
        <f>VLOOKUP($A118,'By SKU - New RTs'!$A:$V,5,FALSE)</f>
        <v>1</v>
      </c>
      <c r="K118" s="5">
        <f t="shared" si="7"/>
        <v>1</v>
      </c>
      <c r="L118" s="2">
        <f>VLOOKUP($A118,'By SKU - Old RTs'!$A:$V,6,FALSE)</f>
        <v>0</v>
      </c>
      <c r="M118" s="2">
        <f>VLOOKUP($A118,'By SKU - New RTs'!$A:$V,6,FALSE)</f>
        <v>0</v>
      </c>
      <c r="N118" s="5">
        <f t="shared" si="8"/>
        <v>0</v>
      </c>
      <c r="O118" s="2">
        <f>VLOOKUP($A118,'By SKU - Old RTs'!$A:$V,7,FALSE)</f>
        <v>1</v>
      </c>
      <c r="P118" s="2">
        <f>VLOOKUP($A118,'By SKU - New RTs'!$A:$V,7,FALSE)</f>
        <v>0</v>
      </c>
      <c r="Q118" s="2">
        <f t="shared" si="9"/>
        <v>-1</v>
      </c>
    </row>
    <row r="119" spans="1:17" x14ac:dyDescent="0.3">
      <c r="A119" s="3">
        <f>'By SKU - Old RTs'!A119</f>
        <v>1467</v>
      </c>
      <c r="B119" t="str">
        <f>'By SKU - Old RTs'!B119</f>
        <v>4X6 CHOCOLATE BLACK</v>
      </c>
      <c r="C119" s="2">
        <f>VLOOKUP($A119,'By SKU - Old RTs'!$A:$V,3,FALSE)</f>
        <v>3</v>
      </c>
      <c r="D119" s="2">
        <f>VLOOKUP($A119,'By SKU - New RTs'!$A:$V,3,FALSE)</f>
        <v>3</v>
      </c>
      <c r="E119" s="5">
        <f t="shared" si="5"/>
        <v>0</v>
      </c>
      <c r="F119" s="2">
        <f>VLOOKUP($A119,'By SKU - Old RTs'!$A:$V,4,FALSE)</f>
        <v>43</v>
      </c>
      <c r="G119" s="2">
        <f>VLOOKUP($A119,'By SKU - New RTs'!$A:$V,4,FALSE)</f>
        <v>43</v>
      </c>
      <c r="H119" s="5">
        <f t="shared" si="6"/>
        <v>0</v>
      </c>
      <c r="I119" s="2">
        <f>VLOOKUP($A119,'By SKU - Old RTs'!$A:$V,5,FALSE)</f>
        <v>4</v>
      </c>
      <c r="J119" s="2">
        <f>VLOOKUP($A119,'By SKU - New RTs'!$A:$V,5,FALSE)</f>
        <v>13</v>
      </c>
      <c r="K119" s="5">
        <f t="shared" si="7"/>
        <v>9</v>
      </c>
      <c r="L119" s="2">
        <f>VLOOKUP($A119,'By SKU - Old RTs'!$A:$V,6,FALSE)</f>
        <v>7</v>
      </c>
      <c r="M119" s="2">
        <f>VLOOKUP($A119,'By SKU - New RTs'!$A:$V,6,FALSE)</f>
        <v>7</v>
      </c>
      <c r="N119" s="5">
        <f t="shared" si="8"/>
        <v>0</v>
      </c>
      <c r="O119" s="2">
        <f>VLOOKUP($A119,'By SKU - Old RTs'!$A:$V,7,FALSE)</f>
        <v>13</v>
      </c>
      <c r="P119" s="2">
        <f>VLOOKUP($A119,'By SKU - New RTs'!$A:$V,7,FALSE)</f>
        <v>4</v>
      </c>
      <c r="Q119" s="2">
        <f t="shared" si="9"/>
        <v>-9</v>
      </c>
    </row>
    <row r="120" spans="1:17" x14ac:dyDescent="0.3">
      <c r="A120" s="3">
        <f>'By SKU - Old RTs'!A120</f>
        <v>1494</v>
      </c>
      <c r="B120" t="str">
        <f>'By SKU - Old RTs'!B120</f>
        <v xml:space="preserve">4X6 SCRAPER </v>
      </c>
      <c r="C120" s="2">
        <f>VLOOKUP($A120,'By SKU - Old RTs'!$A:$V,3,FALSE)</f>
        <v>0</v>
      </c>
      <c r="D120" s="2">
        <f>VLOOKUP($A120,'By SKU - New RTs'!$A:$V,3,FALSE)</f>
        <v>0</v>
      </c>
      <c r="E120" s="5">
        <f t="shared" si="5"/>
        <v>0</v>
      </c>
      <c r="F120" s="2">
        <f>VLOOKUP($A120,'By SKU - Old RTs'!$A:$V,4,FALSE)</f>
        <v>0</v>
      </c>
      <c r="G120" s="2">
        <f>VLOOKUP($A120,'By SKU - New RTs'!$A:$V,4,FALSE)</f>
        <v>0</v>
      </c>
      <c r="H120" s="5">
        <f t="shared" si="6"/>
        <v>0</v>
      </c>
      <c r="I120" s="2">
        <f>VLOOKUP($A120,'By SKU - Old RTs'!$A:$V,5,FALSE)</f>
        <v>0</v>
      </c>
      <c r="J120" s="2">
        <f>VLOOKUP($A120,'By SKU - New RTs'!$A:$V,5,FALSE)</f>
        <v>0</v>
      </c>
      <c r="K120" s="5">
        <f t="shared" si="7"/>
        <v>0</v>
      </c>
      <c r="L120" s="2">
        <f>VLOOKUP($A120,'By SKU - Old RTs'!$A:$V,6,FALSE)</f>
        <v>0.25</v>
      </c>
      <c r="M120" s="2">
        <f>VLOOKUP($A120,'By SKU - New RTs'!$A:$V,6,FALSE)</f>
        <v>0.25</v>
      </c>
      <c r="N120" s="5">
        <f t="shared" si="8"/>
        <v>0</v>
      </c>
      <c r="O120" s="2">
        <f>VLOOKUP($A120,'By SKU - Old RTs'!$A:$V,7,FALSE)</f>
        <v>0</v>
      </c>
      <c r="P120" s="2">
        <f>VLOOKUP($A120,'By SKU - New RTs'!$A:$V,7,FALSE)</f>
        <v>0</v>
      </c>
      <c r="Q120" s="2">
        <f t="shared" si="9"/>
        <v>0</v>
      </c>
    </row>
    <row r="121" spans="1:17" x14ac:dyDescent="0.3">
      <c r="A121" s="3">
        <f>'By SKU - Old RTs'!A121</f>
        <v>1723</v>
      </c>
      <c r="B121" t="str">
        <f>'By SKU - Old RTs'!B121</f>
        <v xml:space="preserve">4X14 SANDTRAP SHADOW GREY    </v>
      </c>
      <c r="C121" s="2">
        <f>VLOOKUP($A121,'By SKU - Old RTs'!$A:$V,3,FALSE)</f>
        <v>0</v>
      </c>
      <c r="D121" s="2">
        <f>VLOOKUP($A121,'By SKU - New RTs'!$A:$V,3,FALSE)</f>
        <v>0</v>
      </c>
      <c r="E121" s="5">
        <f t="shared" si="5"/>
        <v>0</v>
      </c>
      <c r="F121" s="2">
        <f>VLOOKUP($A121,'By SKU - Old RTs'!$A:$V,4,FALSE)</f>
        <v>0</v>
      </c>
      <c r="G121" s="2">
        <f>VLOOKUP($A121,'By SKU - New RTs'!$A:$V,4,FALSE)</f>
        <v>0</v>
      </c>
      <c r="H121" s="5">
        <f t="shared" si="6"/>
        <v>0</v>
      </c>
      <c r="I121" s="2">
        <f>VLOOKUP($A121,'By SKU - Old RTs'!$A:$V,5,FALSE)</f>
        <v>2</v>
      </c>
      <c r="J121" s="2">
        <f>VLOOKUP($A121,'By SKU - New RTs'!$A:$V,5,FALSE)</f>
        <v>2</v>
      </c>
      <c r="K121" s="5">
        <f t="shared" si="7"/>
        <v>0</v>
      </c>
      <c r="L121" s="2">
        <f>VLOOKUP($A121,'By SKU - Old RTs'!$A:$V,6,FALSE)</f>
        <v>0</v>
      </c>
      <c r="M121" s="2">
        <f>VLOOKUP($A121,'By SKU - New RTs'!$A:$V,6,FALSE)</f>
        <v>0</v>
      </c>
      <c r="N121" s="5">
        <f t="shared" si="8"/>
        <v>0</v>
      </c>
      <c r="O121" s="2">
        <f>VLOOKUP($A121,'By SKU - Old RTs'!$A:$V,7,FALSE)</f>
        <v>2</v>
      </c>
      <c r="P121" s="2">
        <f>VLOOKUP($A121,'By SKU - New RTs'!$A:$V,7,FALSE)</f>
        <v>2</v>
      </c>
      <c r="Q121" s="2">
        <f t="shared" si="9"/>
        <v>0</v>
      </c>
    </row>
    <row r="122" spans="1:17" x14ac:dyDescent="0.3">
      <c r="A122" s="3">
        <f>'By SKU - Old RTs'!A122</f>
        <v>1725</v>
      </c>
      <c r="B122" t="str">
        <f>'By SKU - Old RTs'!B122</f>
        <v xml:space="preserve">4X14 GREY        </v>
      </c>
      <c r="C122" s="2">
        <f>VLOOKUP($A122,'By SKU - Old RTs'!$A:$V,3,FALSE)</f>
        <v>0</v>
      </c>
      <c r="D122" s="2">
        <f>VLOOKUP($A122,'By SKU - New RTs'!$A:$V,3,FALSE)</f>
        <v>0</v>
      </c>
      <c r="E122" s="5">
        <f t="shared" si="5"/>
        <v>0</v>
      </c>
      <c r="F122" s="2">
        <f>VLOOKUP($A122,'By SKU - Old RTs'!$A:$V,4,FALSE)</f>
        <v>0</v>
      </c>
      <c r="G122" s="2">
        <f>VLOOKUP($A122,'By SKU - New RTs'!$A:$V,4,FALSE)</f>
        <v>0</v>
      </c>
      <c r="H122" s="5">
        <f t="shared" si="6"/>
        <v>0</v>
      </c>
      <c r="I122" s="2">
        <f>VLOOKUP($A122,'By SKU - Old RTs'!$A:$V,5,FALSE)</f>
        <v>0</v>
      </c>
      <c r="J122" s="2">
        <f>VLOOKUP($A122,'By SKU - New RTs'!$A:$V,5,FALSE)</f>
        <v>2</v>
      </c>
      <c r="K122" s="5">
        <f t="shared" si="7"/>
        <v>2</v>
      </c>
      <c r="L122" s="2">
        <f>VLOOKUP($A122,'By SKU - Old RTs'!$A:$V,6,FALSE)</f>
        <v>0</v>
      </c>
      <c r="M122" s="2">
        <f>VLOOKUP($A122,'By SKU - New RTs'!$A:$V,6,FALSE)</f>
        <v>0</v>
      </c>
      <c r="N122" s="5">
        <f t="shared" si="8"/>
        <v>0</v>
      </c>
      <c r="O122" s="2">
        <f>VLOOKUP($A122,'By SKU - Old RTs'!$A:$V,7,FALSE)</f>
        <v>2</v>
      </c>
      <c r="P122" s="2">
        <f>VLOOKUP($A122,'By SKU - New RTs'!$A:$V,7,FALSE)</f>
        <v>0</v>
      </c>
      <c r="Q122" s="2">
        <f t="shared" si="9"/>
        <v>-2</v>
      </c>
    </row>
    <row r="123" spans="1:17" x14ac:dyDescent="0.3">
      <c r="A123" s="3">
        <f>'By SKU - Old RTs'!A123</f>
        <v>1730</v>
      </c>
      <c r="B123" t="str">
        <f>'By SKU - Old RTs'!B123</f>
        <v>5X10 SHADOW GREY</v>
      </c>
      <c r="C123" s="2">
        <f>VLOOKUP($A123,'By SKU - Old RTs'!$A:$V,3,FALSE)</f>
        <v>0</v>
      </c>
      <c r="D123" s="2">
        <f>VLOOKUP($A123,'By SKU - New RTs'!$A:$V,3,FALSE)</f>
        <v>0</v>
      </c>
      <c r="E123" s="5">
        <f t="shared" si="5"/>
        <v>0</v>
      </c>
      <c r="F123" s="2">
        <f>VLOOKUP($A123,'By SKU - Old RTs'!$A:$V,4,FALSE)</f>
        <v>0</v>
      </c>
      <c r="G123" s="2">
        <f>VLOOKUP($A123,'By SKU - New RTs'!$A:$V,4,FALSE)</f>
        <v>0</v>
      </c>
      <c r="H123" s="5">
        <f t="shared" si="6"/>
        <v>0</v>
      </c>
      <c r="I123" s="2">
        <f>VLOOKUP($A123,'By SKU - Old RTs'!$A:$V,5,FALSE)</f>
        <v>0</v>
      </c>
      <c r="J123" s="2">
        <f>VLOOKUP($A123,'By SKU - New RTs'!$A:$V,5,FALSE)</f>
        <v>2</v>
      </c>
      <c r="K123" s="5">
        <f t="shared" si="7"/>
        <v>2</v>
      </c>
      <c r="L123" s="2">
        <f>VLOOKUP($A123,'By SKU - Old RTs'!$A:$V,6,FALSE)</f>
        <v>0</v>
      </c>
      <c r="M123" s="2">
        <f>VLOOKUP($A123,'By SKU - New RTs'!$A:$V,6,FALSE)</f>
        <v>0</v>
      </c>
      <c r="N123" s="5">
        <f t="shared" si="8"/>
        <v>0</v>
      </c>
      <c r="O123" s="2">
        <f>VLOOKUP($A123,'By SKU - Old RTs'!$A:$V,7,FALSE)</f>
        <v>2</v>
      </c>
      <c r="P123" s="2">
        <f>VLOOKUP($A123,'By SKU - New RTs'!$A:$V,7,FALSE)</f>
        <v>0</v>
      </c>
      <c r="Q123" s="2">
        <f t="shared" si="9"/>
        <v>-2</v>
      </c>
    </row>
    <row r="124" spans="1:17" x14ac:dyDescent="0.3">
      <c r="A124" s="3">
        <f>'By SKU - Old RTs'!A124</f>
        <v>1759</v>
      </c>
      <c r="B124" t="str">
        <f>'By SKU - Old RTs'!B124</f>
        <v>MT 6X10 BIG BLACK</v>
      </c>
      <c r="C124" s="2">
        <f>VLOOKUP($A124,'By SKU - Old RTs'!$A:$V,3,FALSE)</f>
        <v>0</v>
      </c>
      <c r="D124" s="2">
        <f>VLOOKUP($A124,'By SKU - New RTs'!$A:$V,3,FALSE)</f>
        <v>0</v>
      </c>
      <c r="E124" s="5">
        <f t="shared" si="5"/>
        <v>0</v>
      </c>
      <c r="F124" s="2">
        <f>VLOOKUP($A124,'By SKU - Old RTs'!$A:$V,4,FALSE)</f>
        <v>1</v>
      </c>
      <c r="G124" s="2">
        <f>VLOOKUP($A124,'By SKU - New RTs'!$A:$V,4,FALSE)</f>
        <v>1</v>
      </c>
      <c r="H124" s="5">
        <f t="shared" si="6"/>
        <v>0</v>
      </c>
      <c r="I124" s="2">
        <f>VLOOKUP($A124,'By SKU - Old RTs'!$A:$V,5,FALSE)</f>
        <v>0</v>
      </c>
      <c r="J124" s="2">
        <f>VLOOKUP($A124,'By SKU - New RTs'!$A:$V,5,FALSE)</f>
        <v>1</v>
      </c>
      <c r="K124" s="5">
        <f t="shared" si="7"/>
        <v>1</v>
      </c>
      <c r="L124" s="2">
        <f>VLOOKUP($A124,'By SKU - Old RTs'!$A:$V,6,FALSE)</f>
        <v>1</v>
      </c>
      <c r="M124" s="2">
        <f>VLOOKUP($A124,'By SKU - New RTs'!$A:$V,6,FALSE)</f>
        <v>1</v>
      </c>
      <c r="N124" s="5">
        <f t="shared" si="8"/>
        <v>0</v>
      </c>
      <c r="O124" s="2">
        <f>VLOOKUP($A124,'By SKU - Old RTs'!$A:$V,7,FALSE)</f>
        <v>1</v>
      </c>
      <c r="P124" s="2">
        <f>VLOOKUP($A124,'By SKU - New RTs'!$A:$V,7,FALSE)</f>
        <v>0</v>
      </c>
      <c r="Q124" s="2">
        <f t="shared" si="9"/>
        <v>-1</v>
      </c>
    </row>
    <row r="125" spans="1:17" x14ac:dyDescent="0.3">
      <c r="A125" s="3">
        <f>'By SKU - Old RTs'!A125</f>
        <v>1794</v>
      </c>
      <c r="B125" t="str">
        <f>'By SKU - Old RTs'!B125</f>
        <v xml:space="preserve">MT SANI URINAL      </v>
      </c>
      <c r="C125" s="2">
        <f>VLOOKUP($A125,'By SKU - Old RTs'!$A:$V,3,FALSE)</f>
        <v>0</v>
      </c>
      <c r="D125" s="2">
        <f>VLOOKUP($A125,'By SKU - New RTs'!$A:$V,3,FALSE)</f>
        <v>0</v>
      </c>
      <c r="E125" s="5">
        <f t="shared" si="5"/>
        <v>0</v>
      </c>
      <c r="F125" s="2">
        <f>VLOOKUP($A125,'By SKU - Old RTs'!$A:$V,4,FALSE)</f>
        <v>0</v>
      </c>
      <c r="G125" s="2">
        <f>VLOOKUP($A125,'By SKU - New RTs'!$A:$V,4,FALSE)</f>
        <v>0</v>
      </c>
      <c r="H125" s="5">
        <f t="shared" si="6"/>
        <v>0</v>
      </c>
      <c r="I125" s="2">
        <f>VLOOKUP($A125,'By SKU - Old RTs'!$A:$V,5,FALSE)</f>
        <v>0</v>
      </c>
      <c r="J125" s="2">
        <f>VLOOKUP($A125,'By SKU - New RTs'!$A:$V,5,FALSE)</f>
        <v>1</v>
      </c>
      <c r="K125" s="5">
        <f t="shared" si="7"/>
        <v>1</v>
      </c>
      <c r="L125" s="2">
        <f>VLOOKUP($A125,'By SKU - Old RTs'!$A:$V,6,FALSE)</f>
        <v>0</v>
      </c>
      <c r="M125" s="2">
        <f>VLOOKUP($A125,'By SKU - New RTs'!$A:$V,6,FALSE)</f>
        <v>0</v>
      </c>
      <c r="N125" s="5">
        <f t="shared" si="8"/>
        <v>0</v>
      </c>
      <c r="O125" s="2">
        <f>VLOOKUP($A125,'By SKU - Old RTs'!$A:$V,7,FALSE)</f>
        <v>1</v>
      </c>
      <c r="P125" s="2">
        <f>VLOOKUP($A125,'By SKU - New RTs'!$A:$V,7,FALSE)</f>
        <v>0</v>
      </c>
      <c r="Q125" s="2">
        <f t="shared" si="9"/>
        <v>-1</v>
      </c>
    </row>
    <row r="126" spans="1:17" x14ac:dyDescent="0.3">
      <c r="A126" s="3">
        <f>'By SKU - Old RTs'!A126</f>
        <v>1814</v>
      </c>
      <c r="B126" t="str">
        <f>'By SKU - Old RTs'!B126</f>
        <v xml:space="preserve">MOPHEAD 24          </v>
      </c>
      <c r="C126" s="2">
        <f>VLOOKUP($A126,'By SKU - Old RTs'!$A:$V,3,FALSE)</f>
        <v>3</v>
      </c>
      <c r="D126" s="2">
        <f>VLOOKUP($A126,'By SKU - New RTs'!$A:$V,3,FALSE)</f>
        <v>3</v>
      </c>
      <c r="E126" s="5">
        <f t="shared" si="5"/>
        <v>0</v>
      </c>
      <c r="F126" s="2">
        <f>VLOOKUP($A126,'By SKU - Old RTs'!$A:$V,4,FALSE)</f>
        <v>10.25</v>
      </c>
      <c r="G126" s="2">
        <f>VLOOKUP($A126,'By SKU - New RTs'!$A:$V,4,FALSE)</f>
        <v>10.25</v>
      </c>
      <c r="H126" s="5">
        <f t="shared" si="6"/>
        <v>0</v>
      </c>
      <c r="I126" s="2">
        <f>VLOOKUP($A126,'By SKU - Old RTs'!$A:$V,5,FALSE)</f>
        <v>1</v>
      </c>
      <c r="J126" s="2">
        <f>VLOOKUP($A126,'By SKU - New RTs'!$A:$V,5,FALSE)</f>
        <v>0</v>
      </c>
      <c r="K126" s="5">
        <f t="shared" si="7"/>
        <v>-1</v>
      </c>
      <c r="L126" s="2">
        <f>VLOOKUP($A126,'By SKU - Old RTs'!$A:$V,6,FALSE)</f>
        <v>2</v>
      </c>
      <c r="M126" s="2">
        <f>VLOOKUP($A126,'By SKU - New RTs'!$A:$V,6,FALSE)</f>
        <v>2</v>
      </c>
      <c r="N126" s="5">
        <f t="shared" si="8"/>
        <v>0</v>
      </c>
      <c r="O126" s="2">
        <f>VLOOKUP($A126,'By SKU - Old RTs'!$A:$V,7,FALSE)</f>
        <v>0</v>
      </c>
      <c r="P126" s="2">
        <f>VLOOKUP($A126,'By SKU - New RTs'!$A:$V,7,FALSE)</f>
        <v>1</v>
      </c>
      <c r="Q126" s="2">
        <f t="shared" si="9"/>
        <v>1</v>
      </c>
    </row>
    <row r="127" spans="1:17" x14ac:dyDescent="0.3">
      <c r="A127" s="3">
        <f>'By SKU - Old RTs'!A127</f>
        <v>1826</v>
      </c>
      <c r="B127" t="str">
        <f>'By SKU - Old RTs'!B127</f>
        <v xml:space="preserve">MOPHEAD 36          </v>
      </c>
      <c r="C127" s="2">
        <f>VLOOKUP($A127,'By SKU - Old RTs'!$A:$V,3,FALSE)</f>
        <v>7.75</v>
      </c>
      <c r="D127" s="2">
        <f>VLOOKUP($A127,'By SKU - New RTs'!$A:$V,3,FALSE)</f>
        <v>7.75</v>
      </c>
      <c r="E127" s="5">
        <f t="shared" si="5"/>
        <v>0</v>
      </c>
      <c r="F127" s="2">
        <f>VLOOKUP($A127,'By SKU - Old RTs'!$A:$V,4,FALSE)</f>
        <v>16.5</v>
      </c>
      <c r="G127" s="2">
        <f>VLOOKUP($A127,'By SKU - New RTs'!$A:$V,4,FALSE)</f>
        <v>16.5</v>
      </c>
      <c r="H127" s="5">
        <f t="shared" si="6"/>
        <v>0</v>
      </c>
      <c r="I127" s="2">
        <f>VLOOKUP($A127,'By SKU - Old RTs'!$A:$V,5,FALSE)</f>
        <v>1</v>
      </c>
      <c r="J127" s="2">
        <f>VLOOKUP($A127,'By SKU - New RTs'!$A:$V,5,FALSE)</f>
        <v>4</v>
      </c>
      <c r="K127" s="5">
        <f t="shared" si="7"/>
        <v>3</v>
      </c>
      <c r="L127" s="2">
        <f>VLOOKUP($A127,'By SKU - Old RTs'!$A:$V,6,FALSE)</f>
        <v>4</v>
      </c>
      <c r="M127" s="2">
        <f>VLOOKUP($A127,'By SKU - New RTs'!$A:$V,6,FALSE)</f>
        <v>4</v>
      </c>
      <c r="N127" s="5">
        <f t="shared" si="8"/>
        <v>0</v>
      </c>
      <c r="O127" s="2">
        <f>VLOOKUP($A127,'By SKU - Old RTs'!$A:$V,7,FALSE)</f>
        <v>4</v>
      </c>
      <c r="P127" s="2">
        <f>VLOOKUP($A127,'By SKU - New RTs'!$A:$V,7,FALSE)</f>
        <v>1</v>
      </c>
      <c r="Q127" s="2">
        <f t="shared" si="9"/>
        <v>-3</v>
      </c>
    </row>
    <row r="128" spans="1:17" x14ac:dyDescent="0.3">
      <c r="A128" s="3">
        <f>'By SKU - Old RTs'!A128</f>
        <v>1838</v>
      </c>
      <c r="B128" t="str">
        <f>'By SKU - Old RTs'!B128</f>
        <v xml:space="preserve">MOPHEAD 48          </v>
      </c>
      <c r="C128" s="2">
        <f>VLOOKUP($A128,'By SKU - Old RTs'!$A:$V,3,FALSE)</f>
        <v>2</v>
      </c>
      <c r="D128" s="2">
        <f>VLOOKUP($A128,'By SKU - New RTs'!$A:$V,3,FALSE)</f>
        <v>2</v>
      </c>
      <c r="E128" s="5">
        <f t="shared" si="5"/>
        <v>0</v>
      </c>
      <c r="F128" s="2">
        <f>VLOOKUP($A128,'By SKU - Old RTs'!$A:$V,4,FALSE)</f>
        <v>0</v>
      </c>
      <c r="G128" s="2">
        <f>VLOOKUP($A128,'By SKU - New RTs'!$A:$V,4,FALSE)</f>
        <v>0</v>
      </c>
      <c r="H128" s="5">
        <f t="shared" si="6"/>
        <v>0</v>
      </c>
      <c r="I128" s="2">
        <f>VLOOKUP($A128,'By SKU - Old RTs'!$A:$V,5,FALSE)</f>
        <v>0</v>
      </c>
      <c r="J128" s="2">
        <f>VLOOKUP($A128,'By SKU - New RTs'!$A:$V,5,FALSE)</f>
        <v>0</v>
      </c>
      <c r="K128" s="5">
        <f t="shared" si="7"/>
        <v>0</v>
      </c>
      <c r="L128" s="2">
        <f>VLOOKUP($A128,'By SKU - Old RTs'!$A:$V,6,FALSE)</f>
        <v>0</v>
      </c>
      <c r="M128" s="2">
        <f>VLOOKUP($A128,'By SKU - New RTs'!$A:$V,6,FALSE)</f>
        <v>0</v>
      </c>
      <c r="N128" s="5">
        <f t="shared" si="8"/>
        <v>0</v>
      </c>
      <c r="O128" s="2">
        <f>VLOOKUP($A128,'By SKU - Old RTs'!$A:$V,7,FALSE)</f>
        <v>0</v>
      </c>
      <c r="P128" s="2">
        <f>VLOOKUP($A128,'By SKU - New RTs'!$A:$V,7,FALSE)</f>
        <v>0</v>
      </c>
      <c r="Q128" s="2">
        <f t="shared" si="9"/>
        <v>0</v>
      </c>
    </row>
    <row r="129" spans="1:17" x14ac:dyDescent="0.3">
      <c r="A129" s="3">
        <f>'By SKU - Old RTs'!A129</f>
        <v>1850</v>
      </c>
      <c r="B129" t="str">
        <f>'By SKU - Old RTs'!B129</f>
        <v>NOVA MOP</v>
      </c>
      <c r="C129" s="2">
        <f>VLOOKUP($A129,'By SKU - Old RTs'!$A:$V,3,FALSE)</f>
        <v>10.25</v>
      </c>
      <c r="D129" s="2">
        <f>VLOOKUP($A129,'By SKU - New RTs'!$A:$V,3,FALSE)</f>
        <v>10.25</v>
      </c>
      <c r="E129" s="5">
        <f t="shared" si="5"/>
        <v>0</v>
      </c>
      <c r="F129" s="2">
        <f>VLOOKUP($A129,'By SKU - Old RTs'!$A:$V,4,FALSE)</f>
        <v>14.75</v>
      </c>
      <c r="G129" s="2">
        <f>VLOOKUP($A129,'By SKU - New RTs'!$A:$V,4,FALSE)</f>
        <v>14.75</v>
      </c>
      <c r="H129" s="5">
        <f t="shared" si="6"/>
        <v>0</v>
      </c>
      <c r="I129" s="2">
        <f>VLOOKUP($A129,'By SKU - Old RTs'!$A:$V,5,FALSE)</f>
        <v>11</v>
      </c>
      <c r="J129" s="2">
        <f>VLOOKUP($A129,'By SKU - New RTs'!$A:$V,5,FALSE)</f>
        <v>8</v>
      </c>
      <c r="K129" s="5">
        <f t="shared" si="7"/>
        <v>-3</v>
      </c>
      <c r="L129" s="2">
        <f>VLOOKUP($A129,'By SKU - Old RTs'!$A:$V,6,FALSE)</f>
        <v>16</v>
      </c>
      <c r="M129" s="2">
        <f>VLOOKUP($A129,'By SKU - New RTs'!$A:$V,6,FALSE)</f>
        <v>16</v>
      </c>
      <c r="N129" s="5">
        <f t="shared" si="8"/>
        <v>0</v>
      </c>
      <c r="O129" s="2">
        <f>VLOOKUP($A129,'By SKU - Old RTs'!$A:$V,7,FALSE)</f>
        <v>8</v>
      </c>
      <c r="P129" s="2">
        <f>VLOOKUP($A129,'By SKU - New RTs'!$A:$V,7,FALSE)</f>
        <v>11</v>
      </c>
      <c r="Q129" s="2">
        <f t="shared" si="9"/>
        <v>3</v>
      </c>
    </row>
    <row r="130" spans="1:17" x14ac:dyDescent="0.3">
      <c r="A130" s="3">
        <f>'By SKU - Old RTs'!A130</f>
        <v>2135</v>
      </c>
      <c r="B130" t="str">
        <f>'By SKU - Old RTs'!B130</f>
        <v xml:space="preserve">RAGS IN A BAG       </v>
      </c>
      <c r="C130" s="2">
        <f>VLOOKUP($A130,'By SKU - Old RTs'!$A:$V,3,FALSE)</f>
        <v>0</v>
      </c>
      <c r="D130" s="2">
        <f>VLOOKUP($A130,'By SKU - New RTs'!$A:$V,3,FALSE)</f>
        <v>0</v>
      </c>
      <c r="E130" s="5">
        <f t="shared" si="5"/>
        <v>0</v>
      </c>
      <c r="F130" s="2">
        <f>VLOOKUP($A130,'By SKU - Old RTs'!$A:$V,4,FALSE)</f>
        <v>5</v>
      </c>
      <c r="G130" s="2">
        <f>VLOOKUP($A130,'By SKU - New RTs'!$A:$V,4,FALSE)</f>
        <v>5</v>
      </c>
      <c r="H130" s="5">
        <f t="shared" si="6"/>
        <v>0</v>
      </c>
      <c r="I130" s="2">
        <f>VLOOKUP($A130,'By SKU - Old RTs'!$A:$V,5,FALSE)</f>
        <v>0</v>
      </c>
      <c r="J130" s="2">
        <f>VLOOKUP($A130,'By SKU - New RTs'!$A:$V,5,FALSE)</f>
        <v>0</v>
      </c>
      <c r="K130" s="5">
        <f t="shared" si="7"/>
        <v>0</v>
      </c>
      <c r="L130" s="2">
        <f>VLOOKUP($A130,'By SKU - Old RTs'!$A:$V,6,FALSE)</f>
        <v>4</v>
      </c>
      <c r="M130" s="2">
        <f>VLOOKUP($A130,'By SKU - New RTs'!$A:$V,6,FALSE)</f>
        <v>4</v>
      </c>
      <c r="N130" s="5">
        <f t="shared" si="8"/>
        <v>0</v>
      </c>
      <c r="O130" s="2">
        <f>VLOOKUP($A130,'By SKU - Old RTs'!$A:$V,7,FALSE)</f>
        <v>0</v>
      </c>
      <c r="P130" s="2">
        <f>VLOOKUP($A130,'By SKU - New RTs'!$A:$V,7,FALSE)</f>
        <v>0</v>
      </c>
      <c r="Q130" s="2">
        <f t="shared" si="9"/>
        <v>0</v>
      </c>
    </row>
    <row r="131" spans="1:17" x14ac:dyDescent="0.3">
      <c r="A131" s="3">
        <f>'By SKU - Old RTs'!A131</f>
        <v>2137</v>
      </c>
      <c r="B131" t="str">
        <f>'By SKU - Old RTs'!B131</f>
        <v>9"  JMBO TP (19920)</v>
      </c>
      <c r="C131" s="2">
        <f>VLOOKUP($A131,'By SKU - Old RTs'!$A:$V,3,FALSE)</f>
        <v>0.5</v>
      </c>
      <c r="D131" s="2">
        <f>VLOOKUP($A131,'By SKU - New RTs'!$A:$V,3,FALSE)</f>
        <v>0.5</v>
      </c>
      <c r="E131" s="5">
        <f t="shared" si="5"/>
        <v>0</v>
      </c>
      <c r="F131" s="2">
        <f>VLOOKUP($A131,'By SKU - Old RTs'!$A:$V,4,FALSE)</f>
        <v>0.25</v>
      </c>
      <c r="G131" s="2">
        <f>VLOOKUP($A131,'By SKU - New RTs'!$A:$V,4,FALSE)</f>
        <v>0.25</v>
      </c>
      <c r="H131" s="5">
        <f t="shared" si="6"/>
        <v>0</v>
      </c>
      <c r="I131" s="2">
        <f>VLOOKUP($A131,'By SKU - Old RTs'!$A:$V,5,FALSE)</f>
        <v>0.75</v>
      </c>
      <c r="J131" s="2">
        <f>VLOOKUP($A131,'By SKU - New RTs'!$A:$V,5,FALSE)</f>
        <v>0.25</v>
      </c>
      <c r="K131" s="5">
        <f t="shared" si="7"/>
        <v>-0.5</v>
      </c>
      <c r="L131" s="2">
        <f>VLOOKUP($A131,'By SKU - Old RTs'!$A:$V,6,FALSE)</f>
        <v>1.5</v>
      </c>
      <c r="M131" s="2">
        <f>VLOOKUP($A131,'By SKU - New RTs'!$A:$V,6,FALSE)</f>
        <v>1.5</v>
      </c>
      <c r="N131" s="5">
        <f t="shared" si="8"/>
        <v>0</v>
      </c>
      <c r="O131" s="2">
        <f>VLOOKUP($A131,'By SKU - Old RTs'!$A:$V,7,FALSE)</f>
        <v>0.25</v>
      </c>
      <c r="P131" s="2">
        <f>VLOOKUP($A131,'By SKU - New RTs'!$A:$V,7,FALSE)</f>
        <v>0.75</v>
      </c>
      <c r="Q131" s="2">
        <f t="shared" si="9"/>
        <v>0.5</v>
      </c>
    </row>
    <row r="132" spans="1:17" x14ac:dyDescent="0.3">
      <c r="A132" s="3">
        <f>'By SKU - Old RTs'!A132</f>
        <v>2138</v>
      </c>
      <c r="B132" t="str">
        <f>'By SKU - Old RTs'!B132</f>
        <v>HYG W(40650)</v>
      </c>
      <c r="C132" s="2">
        <f>VLOOKUP($A132,'By SKU - Old RTs'!$A:$V,3,FALSE)</f>
        <v>0</v>
      </c>
      <c r="D132" s="2">
        <f>VLOOKUP($A132,'By SKU - New RTs'!$A:$V,3,FALSE)</f>
        <v>0</v>
      </c>
      <c r="E132" s="5">
        <f t="shared" ref="E132:E195" si="10">D132-C132</f>
        <v>0</v>
      </c>
      <c r="F132" s="2">
        <f>VLOOKUP($A132,'By SKU - Old RTs'!$A:$V,4,FALSE)</f>
        <v>0</v>
      </c>
      <c r="G132" s="2">
        <f>VLOOKUP($A132,'By SKU - New RTs'!$A:$V,4,FALSE)</f>
        <v>0</v>
      </c>
      <c r="H132" s="5">
        <f t="shared" ref="H132:H195" si="11">G132-F132</f>
        <v>0</v>
      </c>
      <c r="I132" s="2">
        <f>VLOOKUP($A132,'By SKU - Old RTs'!$A:$V,5,FALSE)</f>
        <v>0</v>
      </c>
      <c r="J132" s="2">
        <f>VLOOKUP($A132,'By SKU - New RTs'!$A:$V,5,FALSE)</f>
        <v>0</v>
      </c>
      <c r="K132" s="5">
        <f t="shared" ref="K132:K195" si="12">J132-I132</f>
        <v>0</v>
      </c>
      <c r="L132" s="2">
        <f>VLOOKUP($A132,'By SKU - Old RTs'!$A:$V,6,FALSE)</f>
        <v>0</v>
      </c>
      <c r="M132" s="2">
        <f>VLOOKUP($A132,'By SKU - New RTs'!$A:$V,6,FALSE)</f>
        <v>0</v>
      </c>
      <c r="N132" s="5">
        <f t="shared" ref="N132:N195" si="13">M132-L132</f>
        <v>0</v>
      </c>
      <c r="O132" s="2">
        <f>VLOOKUP($A132,'By SKU - Old RTs'!$A:$V,7,FALSE)</f>
        <v>0</v>
      </c>
      <c r="P132" s="2">
        <f>VLOOKUP($A132,'By SKU - New RTs'!$A:$V,7,FALSE)</f>
        <v>0</v>
      </c>
      <c r="Q132" s="2">
        <f t="shared" ref="Q132:Q195" si="14">P132-O132</f>
        <v>0</v>
      </c>
    </row>
    <row r="133" spans="1:17" x14ac:dyDescent="0.3">
      <c r="A133" s="3">
        <f>'By SKU - Old RTs'!A133</f>
        <v>2139</v>
      </c>
      <c r="B133" t="str">
        <f>'By SKU - Old RTs'!B133</f>
        <v xml:space="preserve">HYG N(40800) </v>
      </c>
      <c r="C133" s="2">
        <f>VLOOKUP($A133,'By SKU - Old RTs'!$A:$V,3,FALSE)</f>
        <v>0.5</v>
      </c>
      <c r="D133" s="2">
        <f>VLOOKUP($A133,'By SKU - New RTs'!$A:$V,3,FALSE)</f>
        <v>0.5</v>
      </c>
      <c r="E133" s="5">
        <f t="shared" si="10"/>
        <v>0</v>
      </c>
      <c r="F133" s="2">
        <f>VLOOKUP($A133,'By SKU - Old RTs'!$A:$V,4,FALSE)</f>
        <v>0.25</v>
      </c>
      <c r="G133" s="2">
        <f>VLOOKUP($A133,'By SKU - New RTs'!$A:$V,4,FALSE)</f>
        <v>0.25</v>
      </c>
      <c r="H133" s="5">
        <f t="shared" si="11"/>
        <v>0</v>
      </c>
      <c r="I133" s="2">
        <f>VLOOKUP($A133,'By SKU - Old RTs'!$A:$V,5,FALSE)</f>
        <v>0.25</v>
      </c>
      <c r="J133" s="2">
        <f>VLOOKUP($A133,'By SKU - New RTs'!$A:$V,5,FALSE)</f>
        <v>0</v>
      </c>
      <c r="K133" s="5">
        <f t="shared" si="12"/>
        <v>-0.25</v>
      </c>
      <c r="L133" s="2">
        <f>VLOOKUP($A133,'By SKU - Old RTs'!$A:$V,6,FALSE)</f>
        <v>1.25</v>
      </c>
      <c r="M133" s="2">
        <f>VLOOKUP($A133,'By SKU - New RTs'!$A:$V,6,FALSE)</f>
        <v>1.25</v>
      </c>
      <c r="N133" s="5">
        <f t="shared" si="13"/>
        <v>0</v>
      </c>
      <c r="O133" s="2">
        <f>VLOOKUP($A133,'By SKU - Old RTs'!$A:$V,7,FALSE)</f>
        <v>0</v>
      </c>
      <c r="P133" s="2">
        <f>VLOOKUP($A133,'By SKU - New RTs'!$A:$V,7,FALSE)</f>
        <v>0.25</v>
      </c>
      <c r="Q133" s="2">
        <f t="shared" si="14"/>
        <v>0.25</v>
      </c>
    </row>
    <row r="134" spans="1:17" x14ac:dyDescent="0.3">
      <c r="A134" s="3">
        <f>'By SKU - Old RTs'!A134</f>
        <v>2143</v>
      </c>
      <c r="B134" t="str">
        <f>'By SKU - Old RTs'!B134</f>
        <v>PREMIUM MULTIFOLD TOWELS</v>
      </c>
      <c r="C134" s="2">
        <f>VLOOKUP($A134,'By SKU - Old RTs'!$A:$V,3,FALSE)</f>
        <v>0</v>
      </c>
      <c r="D134" s="2">
        <f>VLOOKUP($A134,'By SKU - New RTs'!$A:$V,3,FALSE)</f>
        <v>0</v>
      </c>
      <c r="E134" s="5">
        <f t="shared" si="10"/>
        <v>0</v>
      </c>
      <c r="F134" s="2">
        <f>VLOOKUP($A134,'By SKU - Old RTs'!$A:$V,4,FALSE)</f>
        <v>0</v>
      </c>
      <c r="G134" s="2">
        <f>VLOOKUP($A134,'By SKU - New RTs'!$A:$V,4,FALSE)</f>
        <v>0</v>
      </c>
      <c r="H134" s="5">
        <f t="shared" si="11"/>
        <v>0</v>
      </c>
      <c r="I134" s="2">
        <f>VLOOKUP($A134,'By SKU - Old RTs'!$A:$V,5,FALSE)</f>
        <v>0.5</v>
      </c>
      <c r="J134" s="2">
        <f>VLOOKUP($A134,'By SKU - New RTs'!$A:$V,5,FALSE)</f>
        <v>0</v>
      </c>
      <c r="K134" s="5">
        <f t="shared" si="12"/>
        <v>-0.5</v>
      </c>
      <c r="L134" s="2">
        <f>VLOOKUP($A134,'By SKU - Old RTs'!$A:$V,6,FALSE)</f>
        <v>0</v>
      </c>
      <c r="M134" s="2">
        <f>VLOOKUP($A134,'By SKU - New RTs'!$A:$V,6,FALSE)</f>
        <v>0</v>
      </c>
      <c r="N134" s="5">
        <f t="shared" si="13"/>
        <v>0</v>
      </c>
      <c r="O134" s="2">
        <f>VLOOKUP($A134,'By SKU - Old RTs'!$A:$V,7,FALSE)</f>
        <v>0</v>
      </c>
      <c r="P134" s="2">
        <f>VLOOKUP($A134,'By SKU - New RTs'!$A:$V,7,FALSE)</f>
        <v>0.5</v>
      </c>
      <c r="Q134" s="2">
        <f t="shared" si="14"/>
        <v>0.5</v>
      </c>
    </row>
    <row r="135" spans="1:17" x14ac:dyDescent="0.3">
      <c r="A135" s="3">
        <f>'By SKU - Old RTs'!A135</f>
        <v>2152</v>
      </c>
      <c r="B135" t="str">
        <f>'By SKU - Old RTs'!B135</f>
        <v xml:space="preserve">DERMA 1 SANITIZ     </v>
      </c>
      <c r="C135" s="2">
        <f>VLOOKUP($A135,'By SKU - Old RTs'!$A:$V,3,FALSE)</f>
        <v>0</v>
      </c>
      <c r="D135" s="2">
        <f>VLOOKUP($A135,'By SKU - New RTs'!$A:$V,3,FALSE)</f>
        <v>0</v>
      </c>
      <c r="E135" s="5">
        <f t="shared" si="10"/>
        <v>0</v>
      </c>
      <c r="F135" s="2">
        <f>VLOOKUP($A135,'By SKU - Old RTs'!$A:$V,4,FALSE)</f>
        <v>0</v>
      </c>
      <c r="G135" s="2">
        <f>VLOOKUP($A135,'By SKU - New RTs'!$A:$V,4,FALSE)</f>
        <v>0</v>
      </c>
      <c r="H135" s="5">
        <f t="shared" si="11"/>
        <v>0</v>
      </c>
      <c r="I135" s="2">
        <f>VLOOKUP($A135,'By SKU - Old RTs'!$A:$V,5,FALSE)</f>
        <v>0</v>
      </c>
      <c r="J135" s="2">
        <f>VLOOKUP($A135,'By SKU - New RTs'!$A:$V,5,FALSE)</f>
        <v>0</v>
      </c>
      <c r="K135" s="5">
        <f t="shared" si="12"/>
        <v>0</v>
      </c>
      <c r="L135" s="2">
        <f>VLOOKUP($A135,'By SKU - Old RTs'!$A:$V,6,FALSE)</f>
        <v>0</v>
      </c>
      <c r="M135" s="2">
        <f>VLOOKUP($A135,'By SKU - New RTs'!$A:$V,6,FALSE)</f>
        <v>0</v>
      </c>
      <c r="N135" s="5">
        <f t="shared" si="13"/>
        <v>0</v>
      </c>
      <c r="O135" s="2">
        <f>VLOOKUP($A135,'By SKU - Old RTs'!$A:$V,7,FALSE)</f>
        <v>0</v>
      </c>
      <c r="P135" s="2">
        <f>VLOOKUP($A135,'By SKU - New RTs'!$A:$V,7,FALSE)</f>
        <v>0</v>
      </c>
      <c r="Q135" s="2">
        <f t="shared" si="14"/>
        <v>0</v>
      </c>
    </row>
    <row r="136" spans="1:17" x14ac:dyDescent="0.3">
      <c r="A136" s="3">
        <f>'By SKU - Old RTs'!A136</f>
        <v>2182</v>
      </c>
      <c r="B136" t="str">
        <f>'By SKU - Old RTs'!B136</f>
        <v>CFEED (25525)</v>
      </c>
      <c r="C136" s="2">
        <f>VLOOKUP($A136,'By SKU - Old RTs'!$A:$V,3,FALSE)</f>
        <v>0</v>
      </c>
      <c r="D136" s="2">
        <f>VLOOKUP($A136,'By SKU - New RTs'!$A:$V,3,FALSE)</f>
        <v>0</v>
      </c>
      <c r="E136" s="5">
        <f t="shared" si="10"/>
        <v>0</v>
      </c>
      <c r="F136" s="2">
        <f>VLOOKUP($A136,'By SKU - Old RTs'!$A:$V,4,FALSE)</f>
        <v>0.5</v>
      </c>
      <c r="G136" s="2">
        <f>VLOOKUP($A136,'By SKU - New RTs'!$A:$V,4,FALSE)</f>
        <v>0.5</v>
      </c>
      <c r="H136" s="5">
        <f t="shared" si="11"/>
        <v>0</v>
      </c>
      <c r="I136" s="2">
        <f>VLOOKUP($A136,'By SKU - Old RTs'!$A:$V,5,FALSE)</f>
        <v>0</v>
      </c>
      <c r="J136" s="2">
        <f>VLOOKUP($A136,'By SKU - New RTs'!$A:$V,5,FALSE)</f>
        <v>0.75</v>
      </c>
      <c r="K136" s="5">
        <f t="shared" si="12"/>
        <v>0.75</v>
      </c>
      <c r="L136" s="2">
        <f>VLOOKUP($A136,'By SKU - Old RTs'!$A:$V,6,FALSE)</f>
        <v>0.25</v>
      </c>
      <c r="M136" s="2">
        <f>VLOOKUP($A136,'By SKU - New RTs'!$A:$V,6,FALSE)</f>
        <v>0.25</v>
      </c>
      <c r="N136" s="5">
        <f t="shared" si="13"/>
        <v>0</v>
      </c>
      <c r="O136" s="2">
        <f>VLOOKUP($A136,'By SKU - Old RTs'!$A:$V,7,FALSE)</f>
        <v>0.75</v>
      </c>
      <c r="P136" s="2">
        <f>VLOOKUP($A136,'By SKU - New RTs'!$A:$V,7,FALSE)</f>
        <v>0</v>
      </c>
      <c r="Q136" s="2">
        <f t="shared" si="14"/>
        <v>-0.75</v>
      </c>
    </row>
    <row r="137" spans="1:17" x14ac:dyDescent="0.3">
      <c r="A137" s="3">
        <f>'By SKU - Old RTs'!A137</f>
        <v>2183</v>
      </c>
      <c r="B137" t="str">
        <f>'By SKU - Old RTs'!B137</f>
        <v>CONV TISSUE (96 ROLL)</v>
      </c>
      <c r="C137" s="2">
        <f>VLOOKUP($A137,'By SKU - Old RTs'!$A:$V,3,FALSE)</f>
        <v>0</v>
      </c>
      <c r="D137" s="2">
        <f>VLOOKUP($A137,'By SKU - New RTs'!$A:$V,3,FALSE)</f>
        <v>0</v>
      </c>
      <c r="E137" s="5">
        <f t="shared" si="10"/>
        <v>0</v>
      </c>
      <c r="F137" s="2">
        <f>VLOOKUP($A137,'By SKU - Old RTs'!$A:$V,4,FALSE)</f>
        <v>0</v>
      </c>
      <c r="G137" s="2">
        <f>VLOOKUP($A137,'By SKU - New RTs'!$A:$V,4,FALSE)</f>
        <v>0</v>
      </c>
      <c r="H137" s="5">
        <f t="shared" si="11"/>
        <v>0</v>
      </c>
      <c r="I137" s="2">
        <f>VLOOKUP($A137,'By SKU - Old RTs'!$A:$V,5,FALSE)</f>
        <v>0.25</v>
      </c>
      <c r="J137" s="2">
        <f>VLOOKUP($A137,'By SKU - New RTs'!$A:$V,5,FALSE)</f>
        <v>0</v>
      </c>
      <c r="K137" s="5">
        <f t="shared" si="12"/>
        <v>-0.25</v>
      </c>
      <c r="L137" s="2">
        <f>VLOOKUP($A137,'By SKU - Old RTs'!$A:$V,6,FALSE)</f>
        <v>0</v>
      </c>
      <c r="M137" s="2">
        <f>VLOOKUP($A137,'By SKU - New RTs'!$A:$V,6,FALSE)</f>
        <v>0</v>
      </c>
      <c r="N137" s="5">
        <f t="shared" si="13"/>
        <v>0</v>
      </c>
      <c r="O137" s="2">
        <f>VLOOKUP($A137,'By SKU - Old RTs'!$A:$V,7,FALSE)</f>
        <v>0</v>
      </c>
      <c r="P137" s="2">
        <f>VLOOKUP($A137,'By SKU - New RTs'!$A:$V,7,FALSE)</f>
        <v>0.25</v>
      </c>
      <c r="Q137" s="2">
        <f t="shared" si="14"/>
        <v>0.25</v>
      </c>
    </row>
    <row r="138" spans="1:17" x14ac:dyDescent="0.3">
      <c r="A138" s="3">
        <f>'By SKU - Old RTs'!A138</f>
        <v>2192</v>
      </c>
      <c r="B138" t="str">
        <f>'By SKU - Old RTs'!B138</f>
        <v xml:space="preserve">BATTERY  C          </v>
      </c>
      <c r="C138" s="2">
        <f>VLOOKUP($A138,'By SKU - Old RTs'!$A:$V,3,FALSE)</f>
        <v>7</v>
      </c>
      <c r="D138" s="2">
        <f>VLOOKUP($A138,'By SKU - New RTs'!$A:$V,3,FALSE)</f>
        <v>7</v>
      </c>
      <c r="E138" s="5">
        <f t="shared" si="10"/>
        <v>0</v>
      </c>
      <c r="F138" s="2">
        <f>VLOOKUP($A138,'By SKU - Old RTs'!$A:$V,4,FALSE)</f>
        <v>5</v>
      </c>
      <c r="G138" s="2">
        <f>VLOOKUP($A138,'By SKU - New RTs'!$A:$V,4,FALSE)</f>
        <v>5</v>
      </c>
      <c r="H138" s="5">
        <f t="shared" si="11"/>
        <v>0</v>
      </c>
      <c r="I138" s="2">
        <f>VLOOKUP($A138,'By SKU - Old RTs'!$A:$V,5,FALSE)</f>
        <v>2</v>
      </c>
      <c r="J138" s="2">
        <f>VLOOKUP($A138,'By SKU - New RTs'!$A:$V,5,FALSE)</f>
        <v>1</v>
      </c>
      <c r="K138" s="5">
        <f t="shared" si="12"/>
        <v>-1</v>
      </c>
      <c r="L138" s="2">
        <f>VLOOKUP($A138,'By SKU - Old RTs'!$A:$V,6,FALSE)</f>
        <v>5</v>
      </c>
      <c r="M138" s="2">
        <f>VLOOKUP($A138,'By SKU - New RTs'!$A:$V,6,FALSE)</f>
        <v>5</v>
      </c>
      <c r="N138" s="5">
        <f t="shared" si="13"/>
        <v>0</v>
      </c>
      <c r="O138" s="2">
        <f>VLOOKUP($A138,'By SKU - Old RTs'!$A:$V,7,FALSE)</f>
        <v>1</v>
      </c>
      <c r="P138" s="2">
        <f>VLOOKUP($A138,'By SKU - New RTs'!$A:$V,7,FALSE)</f>
        <v>2</v>
      </c>
      <c r="Q138" s="2">
        <f t="shared" si="14"/>
        <v>1</v>
      </c>
    </row>
    <row r="139" spans="1:17" x14ac:dyDescent="0.3">
      <c r="A139" s="3">
        <f>'By SKU - Old RTs'!A139</f>
        <v>2229</v>
      </c>
      <c r="B139" t="str">
        <f>'By SKU - Old RTs'!B139</f>
        <v>KITCH ROLL(52370)</v>
      </c>
      <c r="C139" s="2">
        <f>VLOOKUP($A139,'By SKU - Old RTs'!$A:$V,3,FALSE)</f>
        <v>0</v>
      </c>
      <c r="D139" s="2">
        <f>VLOOKUP($A139,'By SKU - New RTs'!$A:$V,3,FALSE)</f>
        <v>0</v>
      </c>
      <c r="E139" s="5">
        <f t="shared" si="10"/>
        <v>0</v>
      </c>
      <c r="F139" s="2">
        <f>VLOOKUP($A139,'By SKU - Old RTs'!$A:$V,4,FALSE)</f>
        <v>0</v>
      </c>
      <c r="G139" s="2">
        <f>VLOOKUP($A139,'By SKU - New RTs'!$A:$V,4,FALSE)</f>
        <v>0</v>
      </c>
      <c r="H139" s="5">
        <f t="shared" si="11"/>
        <v>0</v>
      </c>
      <c r="I139" s="2">
        <f>VLOOKUP($A139,'By SKU - Old RTs'!$A:$V,5,FALSE)</f>
        <v>0</v>
      </c>
      <c r="J139" s="2">
        <f>VLOOKUP($A139,'By SKU - New RTs'!$A:$V,5,FALSE)</f>
        <v>0</v>
      </c>
      <c r="K139" s="5">
        <f t="shared" si="12"/>
        <v>0</v>
      </c>
      <c r="L139" s="2">
        <f>VLOOKUP($A139,'By SKU - Old RTs'!$A:$V,6,FALSE)</f>
        <v>0</v>
      </c>
      <c r="M139" s="2">
        <f>VLOOKUP($A139,'By SKU - New RTs'!$A:$V,6,FALSE)</f>
        <v>0</v>
      </c>
      <c r="N139" s="5">
        <f t="shared" si="13"/>
        <v>0</v>
      </c>
      <c r="O139" s="2">
        <f>VLOOKUP($A139,'By SKU - Old RTs'!$A:$V,7,FALSE)</f>
        <v>0</v>
      </c>
      <c r="P139" s="2">
        <f>VLOOKUP($A139,'By SKU - New RTs'!$A:$V,7,FALSE)</f>
        <v>0</v>
      </c>
      <c r="Q139" s="2">
        <f t="shared" si="14"/>
        <v>0</v>
      </c>
    </row>
    <row r="140" spans="1:17" x14ac:dyDescent="0.3">
      <c r="A140" s="3">
        <f>'By SKU - Old RTs'!A140</f>
        <v>2249</v>
      </c>
      <c r="B140" t="str">
        <f>'By SKU - Old RTs'!B140</f>
        <v>MULTIPURPOSE WIPES BUCKET</v>
      </c>
      <c r="C140" s="2">
        <f>VLOOKUP($A140,'By SKU - Old RTs'!$A:$V,3,FALSE)</f>
        <v>0</v>
      </c>
      <c r="D140" s="2">
        <f>VLOOKUP($A140,'By SKU - New RTs'!$A:$V,3,FALSE)</f>
        <v>0</v>
      </c>
      <c r="E140" s="5">
        <f t="shared" si="10"/>
        <v>0</v>
      </c>
      <c r="F140" s="2">
        <f>VLOOKUP($A140,'By SKU - Old RTs'!$A:$V,4,FALSE)</f>
        <v>0</v>
      </c>
      <c r="G140" s="2">
        <f>VLOOKUP($A140,'By SKU - New RTs'!$A:$V,4,FALSE)</f>
        <v>0</v>
      </c>
      <c r="H140" s="5">
        <f t="shared" si="11"/>
        <v>0</v>
      </c>
      <c r="I140" s="2">
        <f>VLOOKUP($A140,'By SKU - Old RTs'!$A:$V,5,FALSE)</f>
        <v>0</v>
      </c>
      <c r="J140" s="2">
        <f>VLOOKUP($A140,'By SKU - New RTs'!$A:$V,5,FALSE)</f>
        <v>0.25</v>
      </c>
      <c r="K140" s="5">
        <f t="shared" si="12"/>
        <v>0.25</v>
      </c>
      <c r="L140" s="2">
        <f>VLOOKUP($A140,'By SKU - Old RTs'!$A:$V,6,FALSE)</f>
        <v>0</v>
      </c>
      <c r="M140" s="2">
        <f>VLOOKUP($A140,'By SKU - New RTs'!$A:$V,6,FALSE)</f>
        <v>0</v>
      </c>
      <c r="N140" s="5">
        <f t="shared" si="13"/>
        <v>0</v>
      </c>
      <c r="O140" s="2">
        <f>VLOOKUP($A140,'By SKU - Old RTs'!$A:$V,7,FALSE)</f>
        <v>0.25</v>
      </c>
      <c r="P140" s="2">
        <f>VLOOKUP($A140,'By SKU - New RTs'!$A:$V,7,FALSE)</f>
        <v>0</v>
      </c>
      <c r="Q140" s="2">
        <f t="shared" si="14"/>
        <v>-0.25</v>
      </c>
    </row>
    <row r="141" spans="1:17" x14ac:dyDescent="0.3">
      <c r="A141" s="3">
        <f>'By SKU - Old RTs'!A141</f>
        <v>2260</v>
      </c>
      <c r="B141" t="str">
        <f>'By SKU - Old RTs'!B141</f>
        <v>CLS FOAM FRESH CASE</v>
      </c>
      <c r="C141" s="2">
        <f>VLOOKUP($A141,'By SKU - Old RTs'!$A:$V,3,FALSE)</f>
        <v>0</v>
      </c>
      <c r="D141" s="2">
        <f>VLOOKUP($A141,'By SKU - New RTs'!$A:$V,3,FALSE)</f>
        <v>0</v>
      </c>
      <c r="E141" s="5">
        <f t="shared" si="10"/>
        <v>0</v>
      </c>
      <c r="F141" s="2">
        <f>VLOOKUP($A141,'By SKU - Old RTs'!$A:$V,4,FALSE)</f>
        <v>0</v>
      </c>
      <c r="G141" s="2">
        <f>VLOOKUP($A141,'By SKU - New RTs'!$A:$V,4,FALSE)</f>
        <v>0</v>
      </c>
      <c r="H141" s="5">
        <f t="shared" si="11"/>
        <v>0</v>
      </c>
      <c r="I141" s="2">
        <f>VLOOKUP($A141,'By SKU - Old RTs'!$A:$V,5,FALSE)</f>
        <v>0</v>
      </c>
      <c r="J141" s="2">
        <f>VLOOKUP($A141,'By SKU - New RTs'!$A:$V,5,FALSE)</f>
        <v>0</v>
      </c>
      <c r="K141" s="5">
        <f t="shared" si="12"/>
        <v>0</v>
      </c>
      <c r="L141" s="2">
        <f>VLOOKUP($A141,'By SKU - Old RTs'!$A:$V,6,FALSE)</f>
        <v>0</v>
      </c>
      <c r="M141" s="2">
        <f>VLOOKUP($A141,'By SKU - New RTs'!$A:$V,6,FALSE)</f>
        <v>0</v>
      </c>
      <c r="N141" s="5">
        <f t="shared" si="13"/>
        <v>0</v>
      </c>
      <c r="O141" s="2">
        <f>VLOOKUP($A141,'By SKU - Old RTs'!$A:$V,7,FALSE)</f>
        <v>0</v>
      </c>
      <c r="P141" s="2">
        <f>VLOOKUP($A141,'By SKU - New RTs'!$A:$V,7,FALSE)</f>
        <v>0</v>
      </c>
      <c r="Q141" s="2">
        <f t="shared" si="14"/>
        <v>0</v>
      </c>
    </row>
    <row r="142" spans="1:17" x14ac:dyDescent="0.3">
      <c r="A142" s="3">
        <f>'By SKU - Old RTs'!A142</f>
        <v>2261</v>
      </c>
      <c r="B142" t="str">
        <f>'By SKU - Old RTs'!B142</f>
        <v>CLS FOAM FRESH REFILL</v>
      </c>
      <c r="C142" s="2">
        <f>VLOOKUP($A142,'By SKU - Old RTs'!$A:$V,3,FALSE)</f>
        <v>1.75</v>
      </c>
      <c r="D142" s="2">
        <f>VLOOKUP($A142,'By SKU - New RTs'!$A:$V,3,FALSE)</f>
        <v>1.75</v>
      </c>
      <c r="E142" s="5">
        <f t="shared" si="10"/>
        <v>0</v>
      </c>
      <c r="F142" s="2">
        <f>VLOOKUP($A142,'By SKU - Old RTs'!$A:$V,4,FALSE)</f>
        <v>0</v>
      </c>
      <c r="G142" s="2">
        <f>VLOOKUP($A142,'By SKU - New RTs'!$A:$V,4,FALSE)</f>
        <v>0</v>
      </c>
      <c r="H142" s="5">
        <f t="shared" si="11"/>
        <v>0</v>
      </c>
      <c r="I142" s="2">
        <f>VLOOKUP($A142,'By SKU - Old RTs'!$A:$V,5,FALSE)</f>
        <v>0.5</v>
      </c>
      <c r="J142" s="2">
        <f>VLOOKUP($A142,'By SKU - New RTs'!$A:$V,5,FALSE)</f>
        <v>0</v>
      </c>
      <c r="K142" s="5">
        <f t="shared" si="12"/>
        <v>-0.5</v>
      </c>
      <c r="L142" s="2">
        <f>VLOOKUP($A142,'By SKU - Old RTs'!$A:$V,6,FALSE)</f>
        <v>1.5</v>
      </c>
      <c r="M142" s="2">
        <f>VLOOKUP($A142,'By SKU - New RTs'!$A:$V,6,FALSE)</f>
        <v>1.5</v>
      </c>
      <c r="N142" s="5">
        <f t="shared" si="13"/>
        <v>0</v>
      </c>
      <c r="O142" s="2">
        <f>VLOOKUP($A142,'By SKU - Old RTs'!$A:$V,7,FALSE)</f>
        <v>0</v>
      </c>
      <c r="P142" s="2">
        <f>VLOOKUP($A142,'By SKU - New RTs'!$A:$V,7,FALSE)</f>
        <v>0.5</v>
      </c>
      <c r="Q142" s="2">
        <f t="shared" si="14"/>
        <v>0.5</v>
      </c>
    </row>
    <row r="143" spans="1:17" x14ac:dyDescent="0.3">
      <c r="A143" s="3">
        <f>'By SKU - Old RTs'!A143</f>
        <v>2263</v>
      </c>
      <c r="B143" t="str">
        <f>'By SKU - Old RTs'!B143</f>
        <v>CLS ANTIBAC FOAM REFILL</v>
      </c>
      <c r="C143" s="2">
        <f>VLOOKUP($A143,'By SKU - Old RTs'!$A:$V,3,FALSE)</f>
        <v>0</v>
      </c>
      <c r="D143" s="2">
        <f>VLOOKUP($A143,'By SKU - New RTs'!$A:$V,3,FALSE)</f>
        <v>0</v>
      </c>
      <c r="E143" s="5">
        <f t="shared" si="10"/>
        <v>0</v>
      </c>
      <c r="F143" s="2">
        <f>VLOOKUP($A143,'By SKU - Old RTs'!$A:$V,4,FALSE)</f>
        <v>0</v>
      </c>
      <c r="G143" s="2">
        <f>VLOOKUP($A143,'By SKU - New RTs'!$A:$V,4,FALSE)</f>
        <v>0</v>
      </c>
      <c r="H143" s="5">
        <f t="shared" si="11"/>
        <v>0</v>
      </c>
      <c r="I143" s="2">
        <f>VLOOKUP($A143,'By SKU - Old RTs'!$A:$V,5,FALSE)</f>
        <v>0</v>
      </c>
      <c r="J143" s="2">
        <f>VLOOKUP($A143,'By SKU - New RTs'!$A:$V,5,FALSE)</f>
        <v>0.5</v>
      </c>
      <c r="K143" s="5">
        <f t="shared" si="12"/>
        <v>0.5</v>
      </c>
      <c r="L143" s="2">
        <f>VLOOKUP($A143,'By SKU - Old RTs'!$A:$V,6,FALSE)</f>
        <v>0</v>
      </c>
      <c r="M143" s="2">
        <f>VLOOKUP($A143,'By SKU - New RTs'!$A:$V,6,FALSE)</f>
        <v>0</v>
      </c>
      <c r="N143" s="5">
        <f t="shared" si="13"/>
        <v>0</v>
      </c>
      <c r="O143" s="2">
        <f>VLOOKUP($A143,'By SKU - Old RTs'!$A:$V,7,FALSE)</f>
        <v>0.5</v>
      </c>
      <c r="P143" s="2">
        <f>VLOOKUP($A143,'By SKU - New RTs'!$A:$V,7,FALSE)</f>
        <v>0</v>
      </c>
      <c r="Q143" s="2">
        <f t="shared" si="14"/>
        <v>-0.5</v>
      </c>
    </row>
    <row r="144" spans="1:17" x14ac:dyDescent="0.3">
      <c r="A144" s="3">
        <f>'By SKU - Old RTs'!A144</f>
        <v>2264</v>
      </c>
      <c r="B144" t="str">
        <f>'By SKU - Old RTs'!B144</f>
        <v>CLS HD GRIT SOAP CS</v>
      </c>
      <c r="C144" s="2">
        <f>VLOOKUP($A144,'By SKU - Old RTs'!$A:$V,3,FALSE)</f>
        <v>1</v>
      </c>
      <c r="D144" s="2">
        <f>VLOOKUP($A144,'By SKU - New RTs'!$A:$V,3,FALSE)</f>
        <v>1</v>
      </c>
      <c r="E144" s="5">
        <f t="shared" si="10"/>
        <v>0</v>
      </c>
      <c r="F144" s="2">
        <f>VLOOKUP($A144,'By SKU - Old RTs'!$A:$V,4,FALSE)</f>
        <v>0</v>
      </c>
      <c r="G144" s="2">
        <f>VLOOKUP($A144,'By SKU - New RTs'!$A:$V,4,FALSE)</f>
        <v>0</v>
      </c>
      <c r="H144" s="5">
        <f t="shared" si="11"/>
        <v>0</v>
      </c>
      <c r="I144" s="2">
        <f>VLOOKUP($A144,'By SKU - Old RTs'!$A:$V,5,FALSE)</f>
        <v>0</v>
      </c>
      <c r="J144" s="2">
        <f>VLOOKUP($A144,'By SKU - New RTs'!$A:$V,5,FALSE)</f>
        <v>0</v>
      </c>
      <c r="K144" s="5">
        <f t="shared" si="12"/>
        <v>0</v>
      </c>
      <c r="L144" s="2">
        <f>VLOOKUP($A144,'By SKU - Old RTs'!$A:$V,6,FALSE)</f>
        <v>0</v>
      </c>
      <c r="M144" s="2">
        <f>VLOOKUP($A144,'By SKU - New RTs'!$A:$V,6,FALSE)</f>
        <v>0</v>
      </c>
      <c r="N144" s="5">
        <f t="shared" si="13"/>
        <v>0</v>
      </c>
      <c r="O144" s="2">
        <f>VLOOKUP($A144,'By SKU - Old RTs'!$A:$V,7,FALSE)</f>
        <v>0</v>
      </c>
      <c r="P144" s="2">
        <f>VLOOKUP($A144,'By SKU - New RTs'!$A:$V,7,FALSE)</f>
        <v>0</v>
      </c>
      <c r="Q144" s="2">
        <f t="shared" si="14"/>
        <v>0</v>
      </c>
    </row>
    <row r="145" spans="1:17" x14ac:dyDescent="0.3">
      <c r="A145" s="3">
        <f>'By SKU - Old RTs'!A145</f>
        <v>2265</v>
      </c>
      <c r="B145" t="str">
        <f>'By SKU - Old RTs'!B145</f>
        <v>CLS HD GRIT SOAP REFILL</v>
      </c>
      <c r="C145" s="2">
        <f>VLOOKUP($A145,'By SKU - Old RTs'!$A:$V,3,FALSE)</f>
        <v>0.25</v>
      </c>
      <c r="D145" s="2">
        <f>VLOOKUP($A145,'By SKU - New RTs'!$A:$V,3,FALSE)</f>
        <v>0.25</v>
      </c>
      <c r="E145" s="5">
        <f t="shared" si="10"/>
        <v>0</v>
      </c>
      <c r="F145" s="2">
        <f>VLOOKUP($A145,'By SKU - Old RTs'!$A:$V,4,FALSE)</f>
        <v>0</v>
      </c>
      <c r="G145" s="2">
        <f>VLOOKUP($A145,'By SKU - New RTs'!$A:$V,4,FALSE)</f>
        <v>0</v>
      </c>
      <c r="H145" s="5">
        <f t="shared" si="11"/>
        <v>0</v>
      </c>
      <c r="I145" s="2">
        <f>VLOOKUP($A145,'By SKU - Old RTs'!$A:$V,5,FALSE)</f>
        <v>0</v>
      </c>
      <c r="J145" s="2">
        <f>VLOOKUP($A145,'By SKU - New RTs'!$A:$V,5,FALSE)</f>
        <v>0</v>
      </c>
      <c r="K145" s="5">
        <f t="shared" si="12"/>
        <v>0</v>
      </c>
      <c r="L145" s="2">
        <f>VLOOKUP($A145,'By SKU - Old RTs'!$A:$V,6,FALSE)</f>
        <v>0</v>
      </c>
      <c r="M145" s="2">
        <f>VLOOKUP($A145,'By SKU - New RTs'!$A:$V,6,FALSE)</f>
        <v>0</v>
      </c>
      <c r="N145" s="5">
        <f t="shared" si="13"/>
        <v>0</v>
      </c>
      <c r="O145" s="2">
        <f>VLOOKUP($A145,'By SKU - Old RTs'!$A:$V,7,FALSE)</f>
        <v>0</v>
      </c>
      <c r="P145" s="2">
        <f>VLOOKUP($A145,'By SKU - New RTs'!$A:$V,7,FALSE)</f>
        <v>0</v>
      </c>
      <c r="Q145" s="2">
        <f t="shared" si="14"/>
        <v>0</v>
      </c>
    </row>
    <row r="146" spans="1:17" x14ac:dyDescent="0.3">
      <c r="A146" s="3">
        <f>'By SKU - Old RTs'!A146</f>
        <v>2267</v>
      </c>
      <c r="B146" t="str">
        <f>'By SKU - Old RTs'!B146</f>
        <v>CLS HAND SAN 900 REFILL</v>
      </c>
      <c r="C146" s="2">
        <f>VLOOKUP($A146,'By SKU - Old RTs'!$A:$V,3,FALSE)</f>
        <v>0</v>
      </c>
      <c r="D146" s="2">
        <f>VLOOKUP($A146,'By SKU - New RTs'!$A:$V,3,FALSE)</f>
        <v>0</v>
      </c>
      <c r="E146" s="5">
        <f t="shared" si="10"/>
        <v>0</v>
      </c>
      <c r="F146" s="2">
        <f>VLOOKUP($A146,'By SKU - Old RTs'!$A:$V,4,FALSE)</f>
        <v>0</v>
      </c>
      <c r="G146" s="2">
        <f>VLOOKUP($A146,'By SKU - New RTs'!$A:$V,4,FALSE)</f>
        <v>0</v>
      </c>
      <c r="H146" s="5">
        <f t="shared" si="11"/>
        <v>0</v>
      </c>
      <c r="I146" s="2">
        <f>VLOOKUP($A146,'By SKU - Old RTs'!$A:$V,5,FALSE)</f>
        <v>0</v>
      </c>
      <c r="J146" s="2">
        <f>VLOOKUP($A146,'By SKU - New RTs'!$A:$V,5,FALSE)</f>
        <v>0</v>
      </c>
      <c r="K146" s="5">
        <f t="shared" si="12"/>
        <v>0</v>
      </c>
      <c r="L146" s="2">
        <f>VLOOKUP($A146,'By SKU - Old RTs'!$A:$V,6,FALSE)</f>
        <v>0.25</v>
      </c>
      <c r="M146" s="2">
        <f>VLOOKUP($A146,'By SKU - New RTs'!$A:$V,6,FALSE)</f>
        <v>0.25</v>
      </c>
      <c r="N146" s="5">
        <f t="shared" si="13"/>
        <v>0</v>
      </c>
      <c r="O146" s="2">
        <f>VLOOKUP($A146,'By SKU - Old RTs'!$A:$V,7,FALSE)</f>
        <v>0</v>
      </c>
      <c r="P146" s="2">
        <f>VLOOKUP($A146,'By SKU - New RTs'!$A:$V,7,FALSE)</f>
        <v>0</v>
      </c>
      <c r="Q146" s="2">
        <f t="shared" si="14"/>
        <v>0</v>
      </c>
    </row>
    <row r="147" spans="1:17" x14ac:dyDescent="0.3">
      <c r="A147" s="3">
        <f>'By SKU - Old RTs'!A147</f>
        <v>2269</v>
      </c>
      <c r="B147" t="str">
        <f>'By SKU - Old RTs'!B147</f>
        <v>CLS 400ML HAND SANI EA</v>
      </c>
      <c r="C147" s="2">
        <f>VLOOKUP($A147,'By SKU - Old RTs'!$A:$V,3,FALSE)</f>
        <v>0</v>
      </c>
      <c r="D147" s="2">
        <f>VLOOKUP($A147,'By SKU - New RTs'!$A:$V,3,FALSE)</f>
        <v>0</v>
      </c>
      <c r="E147" s="5">
        <f t="shared" si="10"/>
        <v>0</v>
      </c>
      <c r="F147" s="2">
        <f>VLOOKUP($A147,'By SKU - Old RTs'!$A:$V,4,FALSE)</f>
        <v>0</v>
      </c>
      <c r="G147" s="2">
        <f>VLOOKUP($A147,'By SKU - New RTs'!$A:$V,4,FALSE)</f>
        <v>0</v>
      </c>
      <c r="H147" s="5">
        <f t="shared" si="11"/>
        <v>0</v>
      </c>
      <c r="I147" s="2">
        <f>VLOOKUP($A147,'By SKU - Old RTs'!$A:$V,5,FALSE)</f>
        <v>0</v>
      </c>
      <c r="J147" s="2">
        <f>VLOOKUP($A147,'By SKU - New RTs'!$A:$V,5,FALSE)</f>
        <v>0</v>
      </c>
      <c r="K147" s="5">
        <f t="shared" si="12"/>
        <v>0</v>
      </c>
      <c r="L147" s="2">
        <f>VLOOKUP($A147,'By SKU - Old RTs'!$A:$V,6,FALSE)</f>
        <v>0</v>
      </c>
      <c r="M147" s="2">
        <f>VLOOKUP($A147,'By SKU - New RTs'!$A:$V,6,FALSE)</f>
        <v>0</v>
      </c>
      <c r="N147" s="5">
        <f t="shared" si="13"/>
        <v>0</v>
      </c>
      <c r="O147" s="2">
        <f>VLOOKUP($A147,'By SKU - Old RTs'!$A:$V,7,FALSE)</f>
        <v>0</v>
      </c>
      <c r="P147" s="2">
        <f>VLOOKUP($A147,'By SKU - New RTs'!$A:$V,7,FALSE)</f>
        <v>0</v>
      </c>
      <c r="Q147" s="2">
        <f t="shared" si="14"/>
        <v>0</v>
      </c>
    </row>
    <row r="148" spans="1:17" x14ac:dyDescent="0.3">
      <c r="A148" s="3">
        <f>'By SKU - Old RTs'!A148</f>
        <v>2274</v>
      </c>
      <c r="B148" t="str">
        <f>'By SKU - Old RTs'!B148</f>
        <v>SMART SOLUTION FLR ENZYME CLNR</v>
      </c>
      <c r="C148" s="2">
        <f>VLOOKUP($A148,'By SKU - Old RTs'!$A:$V,3,FALSE)</f>
        <v>0</v>
      </c>
      <c r="D148" s="2">
        <f>VLOOKUP($A148,'By SKU - New RTs'!$A:$V,3,FALSE)</f>
        <v>0</v>
      </c>
      <c r="E148" s="5">
        <f t="shared" si="10"/>
        <v>0</v>
      </c>
      <c r="F148" s="2">
        <f>VLOOKUP($A148,'By SKU - Old RTs'!$A:$V,4,FALSE)</f>
        <v>0</v>
      </c>
      <c r="G148" s="2">
        <f>VLOOKUP($A148,'By SKU - New RTs'!$A:$V,4,FALSE)</f>
        <v>0</v>
      </c>
      <c r="H148" s="5">
        <f t="shared" si="11"/>
        <v>0</v>
      </c>
      <c r="I148" s="2">
        <f>VLOOKUP($A148,'By SKU - Old RTs'!$A:$V,5,FALSE)</f>
        <v>0</v>
      </c>
      <c r="J148" s="2">
        <f>VLOOKUP($A148,'By SKU - New RTs'!$A:$V,5,FALSE)</f>
        <v>0</v>
      </c>
      <c r="K148" s="5">
        <f t="shared" si="12"/>
        <v>0</v>
      </c>
      <c r="L148" s="2">
        <f>VLOOKUP($A148,'By SKU - Old RTs'!$A:$V,6,FALSE)</f>
        <v>0</v>
      </c>
      <c r="M148" s="2">
        <f>VLOOKUP($A148,'By SKU - New RTs'!$A:$V,6,FALSE)</f>
        <v>0</v>
      </c>
      <c r="N148" s="5">
        <f t="shared" si="13"/>
        <v>0</v>
      </c>
      <c r="O148" s="2">
        <f>VLOOKUP($A148,'By SKU - Old RTs'!$A:$V,7,FALSE)</f>
        <v>0</v>
      </c>
      <c r="P148" s="2">
        <f>VLOOKUP($A148,'By SKU - New RTs'!$A:$V,7,FALSE)</f>
        <v>0</v>
      </c>
      <c r="Q148" s="2">
        <f t="shared" si="14"/>
        <v>0</v>
      </c>
    </row>
    <row r="149" spans="1:17" x14ac:dyDescent="0.3">
      <c r="A149" s="3">
        <f>'By SKU - Old RTs'!A149</f>
        <v>2281</v>
      </c>
      <c r="B149" t="str">
        <f>'By SKU - Old RTs'!B149</f>
        <v>GREENSCENTS AIR ORANGE MANGO</v>
      </c>
      <c r="C149" s="2">
        <f>VLOOKUP($A149,'By SKU - Old RTs'!$A:$V,3,FALSE)</f>
        <v>75</v>
      </c>
      <c r="D149" s="2">
        <f>VLOOKUP($A149,'By SKU - New RTs'!$A:$V,3,FALSE)</f>
        <v>75</v>
      </c>
      <c r="E149" s="5">
        <f t="shared" si="10"/>
        <v>0</v>
      </c>
      <c r="F149" s="2">
        <f>VLOOKUP($A149,'By SKU - Old RTs'!$A:$V,4,FALSE)</f>
        <v>3</v>
      </c>
      <c r="G149" s="2">
        <f>VLOOKUP($A149,'By SKU - New RTs'!$A:$V,4,FALSE)</f>
        <v>3</v>
      </c>
      <c r="H149" s="5">
        <f t="shared" si="11"/>
        <v>0</v>
      </c>
      <c r="I149" s="2">
        <f>VLOOKUP($A149,'By SKU - Old RTs'!$A:$V,5,FALSE)</f>
        <v>23</v>
      </c>
      <c r="J149" s="2">
        <f>VLOOKUP($A149,'By SKU - New RTs'!$A:$V,5,FALSE)</f>
        <v>1</v>
      </c>
      <c r="K149" s="5">
        <f t="shared" si="12"/>
        <v>-22</v>
      </c>
      <c r="L149" s="2">
        <f>VLOOKUP($A149,'By SKU - Old RTs'!$A:$V,6,FALSE)</f>
        <v>74</v>
      </c>
      <c r="M149" s="2">
        <f>VLOOKUP($A149,'By SKU - New RTs'!$A:$V,6,FALSE)</f>
        <v>74</v>
      </c>
      <c r="N149" s="5">
        <f t="shared" si="13"/>
        <v>0</v>
      </c>
      <c r="O149" s="2">
        <f>VLOOKUP($A149,'By SKU - Old RTs'!$A:$V,7,FALSE)</f>
        <v>1</v>
      </c>
      <c r="P149" s="2">
        <f>VLOOKUP($A149,'By SKU - New RTs'!$A:$V,7,FALSE)</f>
        <v>23</v>
      </c>
      <c r="Q149" s="2">
        <f t="shared" si="14"/>
        <v>22</v>
      </c>
    </row>
    <row r="150" spans="1:17" x14ac:dyDescent="0.3">
      <c r="A150" s="3">
        <f>'By SKU - Old RTs'!A150</f>
        <v>2282</v>
      </c>
      <c r="B150" t="str">
        <f>'By SKU - Old RTs'!B150</f>
        <v>GREENSCENTS AIR BLUE BLOSSOM</v>
      </c>
      <c r="C150" s="2">
        <f>VLOOKUP($A150,'By SKU - Old RTs'!$A:$V,3,FALSE)</f>
        <v>0</v>
      </c>
      <c r="D150" s="2">
        <f>VLOOKUP($A150,'By SKU - New RTs'!$A:$V,3,FALSE)</f>
        <v>0</v>
      </c>
      <c r="E150" s="5">
        <f t="shared" si="10"/>
        <v>0</v>
      </c>
      <c r="F150" s="2">
        <f>VLOOKUP($A150,'By SKU - Old RTs'!$A:$V,4,FALSE)</f>
        <v>1</v>
      </c>
      <c r="G150" s="2">
        <f>VLOOKUP($A150,'By SKU - New RTs'!$A:$V,4,FALSE)</f>
        <v>1</v>
      </c>
      <c r="H150" s="5">
        <f t="shared" si="11"/>
        <v>0</v>
      </c>
      <c r="I150" s="2">
        <f>VLOOKUP($A150,'By SKU - Old RTs'!$A:$V,5,FALSE)</f>
        <v>0</v>
      </c>
      <c r="J150" s="2">
        <f>VLOOKUP($A150,'By SKU - New RTs'!$A:$V,5,FALSE)</f>
        <v>0</v>
      </c>
      <c r="K150" s="5">
        <f t="shared" si="12"/>
        <v>0</v>
      </c>
      <c r="L150" s="2">
        <f>VLOOKUP($A150,'By SKU - Old RTs'!$A:$V,6,FALSE)</f>
        <v>0</v>
      </c>
      <c r="M150" s="2">
        <f>VLOOKUP($A150,'By SKU - New RTs'!$A:$V,6,FALSE)</f>
        <v>0</v>
      </c>
      <c r="N150" s="5">
        <f t="shared" si="13"/>
        <v>0</v>
      </c>
      <c r="O150" s="2">
        <f>VLOOKUP($A150,'By SKU - Old RTs'!$A:$V,7,FALSE)</f>
        <v>0</v>
      </c>
      <c r="P150" s="2">
        <f>VLOOKUP($A150,'By SKU - New RTs'!$A:$V,7,FALSE)</f>
        <v>0</v>
      </c>
      <c r="Q150" s="2">
        <f t="shared" si="14"/>
        <v>0</v>
      </c>
    </row>
    <row r="151" spans="1:17" x14ac:dyDescent="0.3">
      <c r="A151" s="3">
        <f>'By SKU - Old RTs'!A151</f>
        <v>2283</v>
      </c>
      <c r="B151" t="str">
        <f>'By SKU - Old RTs'!B151</f>
        <v>GREENSCENTS AIR SP APPLE</v>
      </c>
      <c r="C151" s="2">
        <f>VLOOKUP($A151,'By SKU - Old RTs'!$A:$V,3,FALSE)</f>
        <v>0</v>
      </c>
      <c r="D151" s="2">
        <f>VLOOKUP($A151,'By SKU - New RTs'!$A:$V,3,FALSE)</f>
        <v>0</v>
      </c>
      <c r="E151" s="5">
        <f t="shared" si="10"/>
        <v>0</v>
      </c>
      <c r="F151" s="2">
        <f>VLOOKUP($A151,'By SKU - Old RTs'!$A:$V,4,FALSE)</f>
        <v>0</v>
      </c>
      <c r="G151" s="2">
        <f>VLOOKUP($A151,'By SKU - New RTs'!$A:$V,4,FALSE)</f>
        <v>0</v>
      </c>
      <c r="H151" s="5">
        <f t="shared" si="11"/>
        <v>0</v>
      </c>
      <c r="I151" s="2">
        <f>VLOOKUP($A151,'By SKU - Old RTs'!$A:$V,5,FALSE)</f>
        <v>0</v>
      </c>
      <c r="J151" s="2">
        <f>VLOOKUP($A151,'By SKU - New RTs'!$A:$V,5,FALSE)</f>
        <v>2</v>
      </c>
      <c r="K151" s="5">
        <f t="shared" si="12"/>
        <v>2</v>
      </c>
      <c r="L151" s="2">
        <f>VLOOKUP($A151,'By SKU - Old RTs'!$A:$V,6,FALSE)</f>
        <v>0</v>
      </c>
      <c r="M151" s="2">
        <f>VLOOKUP($A151,'By SKU - New RTs'!$A:$V,6,FALSE)</f>
        <v>0</v>
      </c>
      <c r="N151" s="5">
        <f t="shared" si="13"/>
        <v>0</v>
      </c>
      <c r="O151" s="2">
        <f>VLOOKUP($A151,'By SKU - Old RTs'!$A:$V,7,FALSE)</f>
        <v>2</v>
      </c>
      <c r="P151" s="2">
        <f>VLOOKUP($A151,'By SKU - New RTs'!$A:$V,7,FALSE)</f>
        <v>0</v>
      </c>
      <c r="Q151" s="2">
        <f t="shared" si="14"/>
        <v>-2</v>
      </c>
    </row>
    <row r="152" spans="1:17" x14ac:dyDescent="0.3">
      <c r="A152" s="3">
        <f>'By SKU - Old RTs'!A152</f>
        <v>2287</v>
      </c>
      <c r="B152" t="str">
        <f>'By SKU - Old RTs'!B152</f>
        <v>CLS 400ML HAND SANI EA</v>
      </c>
      <c r="C152" s="2">
        <f>VLOOKUP($A152,'By SKU - Old RTs'!$A:$V,3,FALSE)</f>
        <v>0</v>
      </c>
      <c r="D152" s="2">
        <f>VLOOKUP($A152,'By SKU - New RTs'!$A:$V,3,FALSE)</f>
        <v>0</v>
      </c>
      <c r="E152" s="5">
        <f t="shared" si="10"/>
        <v>0</v>
      </c>
      <c r="F152" s="2">
        <f>VLOOKUP($A152,'By SKU - Old RTs'!$A:$V,4,FALSE)</f>
        <v>0</v>
      </c>
      <c r="G152" s="2">
        <f>VLOOKUP($A152,'By SKU - New RTs'!$A:$V,4,FALSE)</f>
        <v>0</v>
      </c>
      <c r="H152" s="5">
        <f t="shared" si="11"/>
        <v>0</v>
      </c>
      <c r="I152" s="2">
        <f>VLOOKUP($A152,'By SKU - Old RTs'!$A:$V,5,FALSE)</f>
        <v>0</v>
      </c>
      <c r="J152" s="2">
        <f>VLOOKUP($A152,'By SKU - New RTs'!$A:$V,5,FALSE)</f>
        <v>0</v>
      </c>
      <c r="K152" s="5">
        <f t="shared" si="12"/>
        <v>0</v>
      </c>
      <c r="L152" s="2">
        <f>VLOOKUP($A152,'By SKU - Old RTs'!$A:$V,6,FALSE)</f>
        <v>0</v>
      </c>
      <c r="M152" s="2">
        <f>VLOOKUP($A152,'By SKU - New RTs'!$A:$V,6,FALSE)</f>
        <v>0</v>
      </c>
      <c r="N152" s="5">
        <f t="shared" si="13"/>
        <v>0</v>
      </c>
      <c r="O152" s="2">
        <f>VLOOKUP($A152,'By SKU - Old RTs'!$A:$V,7,FALSE)</f>
        <v>0</v>
      </c>
      <c r="P152" s="2">
        <f>VLOOKUP($A152,'By SKU - New RTs'!$A:$V,7,FALSE)</f>
        <v>0</v>
      </c>
      <c r="Q152" s="2">
        <f t="shared" si="14"/>
        <v>0</v>
      </c>
    </row>
    <row r="153" spans="1:17" x14ac:dyDescent="0.3">
      <c r="A153" s="3">
        <f>'By SKU - Old RTs'!A153</f>
        <v>2292</v>
      </c>
      <c r="B153" t="str">
        <f>'By SKU - Old RTs'!B153</f>
        <v>BOWL CLIP ORANGE MANGO</v>
      </c>
      <c r="C153" s="2">
        <f>VLOOKUP($A153,'By SKU - Old RTs'!$A:$V,3,FALSE)</f>
        <v>0</v>
      </c>
      <c r="D153" s="2">
        <f>VLOOKUP($A153,'By SKU - New RTs'!$A:$V,3,FALSE)</f>
        <v>0</v>
      </c>
      <c r="E153" s="5">
        <f t="shared" si="10"/>
        <v>0</v>
      </c>
      <c r="F153" s="2">
        <f>VLOOKUP($A153,'By SKU - Old RTs'!$A:$V,4,FALSE)</f>
        <v>3</v>
      </c>
      <c r="G153" s="2">
        <f>VLOOKUP($A153,'By SKU - New RTs'!$A:$V,4,FALSE)</f>
        <v>3</v>
      </c>
      <c r="H153" s="5">
        <f t="shared" si="11"/>
        <v>0</v>
      </c>
      <c r="I153" s="2">
        <f>VLOOKUP($A153,'By SKU - Old RTs'!$A:$V,5,FALSE)</f>
        <v>0</v>
      </c>
      <c r="J153" s="2">
        <f>VLOOKUP($A153,'By SKU - New RTs'!$A:$V,5,FALSE)</f>
        <v>0</v>
      </c>
      <c r="K153" s="5">
        <f t="shared" si="12"/>
        <v>0</v>
      </c>
      <c r="L153" s="2">
        <f>VLOOKUP($A153,'By SKU - Old RTs'!$A:$V,6,FALSE)</f>
        <v>0</v>
      </c>
      <c r="M153" s="2">
        <f>VLOOKUP($A153,'By SKU - New RTs'!$A:$V,6,FALSE)</f>
        <v>0</v>
      </c>
      <c r="N153" s="5">
        <f t="shared" si="13"/>
        <v>0</v>
      </c>
      <c r="O153" s="2">
        <f>VLOOKUP($A153,'By SKU - Old RTs'!$A:$V,7,FALSE)</f>
        <v>0</v>
      </c>
      <c r="P153" s="2">
        <f>VLOOKUP($A153,'By SKU - New RTs'!$A:$V,7,FALSE)</f>
        <v>0</v>
      </c>
      <c r="Q153" s="2">
        <f t="shared" si="14"/>
        <v>0</v>
      </c>
    </row>
    <row r="154" spans="1:17" x14ac:dyDescent="0.3">
      <c r="A154" s="3">
        <f>'By SKU - Old RTs'!A154</f>
        <v>2297</v>
      </c>
      <c r="B154" t="str">
        <f>'By SKU - Old RTs'!B154</f>
        <v>CLS SAN 400 DISP #7405</v>
      </c>
      <c r="C154" s="2">
        <f>VLOOKUP($A154,'By SKU - Old RTs'!$A:$V,3,FALSE)</f>
        <v>0</v>
      </c>
      <c r="D154" s="2">
        <f>VLOOKUP($A154,'By SKU - New RTs'!$A:$V,3,FALSE)</f>
        <v>0</v>
      </c>
      <c r="E154" s="5">
        <f t="shared" si="10"/>
        <v>0</v>
      </c>
      <c r="F154" s="2">
        <f>VLOOKUP($A154,'By SKU - Old RTs'!$A:$V,4,FALSE)</f>
        <v>0</v>
      </c>
      <c r="G154" s="2">
        <f>VLOOKUP($A154,'By SKU - New RTs'!$A:$V,4,FALSE)</f>
        <v>0</v>
      </c>
      <c r="H154" s="5">
        <f t="shared" si="11"/>
        <v>0</v>
      </c>
      <c r="I154" s="2">
        <f>VLOOKUP($A154,'By SKU - Old RTs'!$A:$V,5,FALSE)</f>
        <v>0</v>
      </c>
      <c r="J154" s="2">
        <f>VLOOKUP($A154,'By SKU - New RTs'!$A:$V,5,FALSE)</f>
        <v>0</v>
      </c>
      <c r="K154" s="5">
        <f t="shared" si="12"/>
        <v>0</v>
      </c>
      <c r="L154" s="2">
        <f>VLOOKUP($A154,'By SKU - Old RTs'!$A:$V,6,FALSE)</f>
        <v>0</v>
      </c>
      <c r="M154" s="2">
        <f>VLOOKUP($A154,'By SKU - New RTs'!$A:$V,6,FALSE)</f>
        <v>0</v>
      </c>
      <c r="N154" s="5">
        <f t="shared" si="13"/>
        <v>0</v>
      </c>
      <c r="O154" s="2">
        <f>VLOOKUP($A154,'By SKU - Old RTs'!$A:$V,7,FALSE)</f>
        <v>0</v>
      </c>
      <c r="P154" s="2">
        <f>VLOOKUP($A154,'By SKU - New RTs'!$A:$V,7,FALSE)</f>
        <v>0</v>
      </c>
      <c r="Q154" s="2">
        <f t="shared" si="14"/>
        <v>0</v>
      </c>
    </row>
    <row r="155" spans="1:17" x14ac:dyDescent="0.3">
      <c r="A155" s="3">
        <f>'By SKU - Old RTs'!A155</f>
        <v>2298</v>
      </c>
      <c r="B155" t="str">
        <f>'By SKU - Old RTs'!B155</f>
        <v>CLS 400ML HAND SANI EA</v>
      </c>
      <c r="C155" s="2">
        <f>VLOOKUP($A155,'By SKU - Old RTs'!$A:$V,3,FALSE)</f>
        <v>0</v>
      </c>
      <c r="D155" s="2">
        <f>VLOOKUP($A155,'By SKU - New RTs'!$A:$V,3,FALSE)</f>
        <v>0</v>
      </c>
      <c r="E155" s="5">
        <f t="shared" si="10"/>
        <v>0</v>
      </c>
      <c r="F155" s="2">
        <f>VLOOKUP($A155,'By SKU - Old RTs'!$A:$V,4,FALSE)</f>
        <v>0</v>
      </c>
      <c r="G155" s="2">
        <f>VLOOKUP($A155,'By SKU - New RTs'!$A:$V,4,FALSE)</f>
        <v>0</v>
      </c>
      <c r="H155" s="5">
        <f t="shared" si="11"/>
        <v>0</v>
      </c>
      <c r="I155" s="2">
        <f>VLOOKUP($A155,'By SKU - Old RTs'!$A:$V,5,FALSE)</f>
        <v>0</v>
      </c>
      <c r="J155" s="2">
        <f>VLOOKUP($A155,'By SKU - New RTs'!$A:$V,5,FALSE)</f>
        <v>0</v>
      </c>
      <c r="K155" s="5">
        <f t="shared" si="12"/>
        <v>0</v>
      </c>
      <c r="L155" s="2">
        <f>VLOOKUP($A155,'By SKU - Old RTs'!$A:$V,6,FALSE)</f>
        <v>0</v>
      </c>
      <c r="M155" s="2">
        <f>VLOOKUP($A155,'By SKU - New RTs'!$A:$V,6,FALSE)</f>
        <v>0</v>
      </c>
      <c r="N155" s="5">
        <f t="shared" si="13"/>
        <v>0</v>
      </c>
      <c r="O155" s="2">
        <f>VLOOKUP($A155,'By SKU - Old RTs'!$A:$V,7,FALSE)</f>
        <v>0</v>
      </c>
      <c r="P155" s="2">
        <f>VLOOKUP($A155,'By SKU - New RTs'!$A:$V,7,FALSE)</f>
        <v>0</v>
      </c>
      <c r="Q155" s="2">
        <f t="shared" si="14"/>
        <v>0</v>
      </c>
    </row>
    <row r="156" spans="1:17" x14ac:dyDescent="0.3">
      <c r="A156" s="3">
        <f>'By SKU - Old RTs'!A156</f>
        <v>2299</v>
      </c>
      <c r="B156" t="str">
        <f>'By SKU - Old RTs'!B156</f>
        <v>U SCREEN ORANGE MANGO</v>
      </c>
      <c r="C156" s="2">
        <f>VLOOKUP($A156,'By SKU - Old RTs'!$A:$V,3,FALSE)</f>
        <v>7</v>
      </c>
      <c r="D156" s="2">
        <f>VLOOKUP($A156,'By SKU - New RTs'!$A:$V,3,FALSE)</f>
        <v>7</v>
      </c>
      <c r="E156" s="5">
        <f t="shared" si="10"/>
        <v>0</v>
      </c>
      <c r="F156" s="2">
        <f>VLOOKUP($A156,'By SKU - Old RTs'!$A:$V,4,FALSE)</f>
        <v>0</v>
      </c>
      <c r="G156" s="2">
        <f>VLOOKUP($A156,'By SKU - New RTs'!$A:$V,4,FALSE)</f>
        <v>0</v>
      </c>
      <c r="H156" s="5">
        <f t="shared" si="11"/>
        <v>0</v>
      </c>
      <c r="I156" s="2">
        <f>VLOOKUP($A156,'By SKU - Old RTs'!$A:$V,5,FALSE)</f>
        <v>0</v>
      </c>
      <c r="J156" s="2">
        <f>VLOOKUP($A156,'By SKU - New RTs'!$A:$V,5,FALSE)</f>
        <v>1</v>
      </c>
      <c r="K156" s="5">
        <f t="shared" si="12"/>
        <v>1</v>
      </c>
      <c r="L156" s="2">
        <f>VLOOKUP($A156,'By SKU - Old RTs'!$A:$V,6,FALSE)</f>
        <v>1</v>
      </c>
      <c r="M156" s="2">
        <f>VLOOKUP($A156,'By SKU - New RTs'!$A:$V,6,FALSE)</f>
        <v>1</v>
      </c>
      <c r="N156" s="5">
        <f t="shared" si="13"/>
        <v>0</v>
      </c>
      <c r="O156" s="2">
        <f>VLOOKUP($A156,'By SKU - Old RTs'!$A:$V,7,FALSE)</f>
        <v>1</v>
      </c>
      <c r="P156" s="2">
        <f>VLOOKUP($A156,'By SKU - New RTs'!$A:$V,7,FALSE)</f>
        <v>0</v>
      </c>
      <c r="Q156" s="2">
        <f t="shared" si="14"/>
        <v>-1</v>
      </c>
    </row>
    <row r="157" spans="1:17" x14ac:dyDescent="0.3">
      <c r="A157" s="3">
        <f>'By SKU - Old RTs'!A157</f>
        <v>2310</v>
      </c>
      <c r="B157" t="str">
        <f>'By SKU - Old RTs'!B157</f>
        <v xml:space="preserve">CANLINR24X33 CS     </v>
      </c>
      <c r="C157" s="2">
        <f>VLOOKUP($A157,'By SKU - Old RTs'!$A:$V,3,FALSE)</f>
        <v>0</v>
      </c>
      <c r="D157" s="2">
        <f>VLOOKUP($A157,'By SKU - New RTs'!$A:$V,3,FALSE)</f>
        <v>0</v>
      </c>
      <c r="E157" s="5">
        <f t="shared" si="10"/>
        <v>0</v>
      </c>
      <c r="F157" s="2">
        <f>VLOOKUP($A157,'By SKU - Old RTs'!$A:$V,4,FALSE)</f>
        <v>0</v>
      </c>
      <c r="G157" s="2">
        <f>VLOOKUP($A157,'By SKU - New RTs'!$A:$V,4,FALSE)</f>
        <v>0</v>
      </c>
      <c r="H157" s="5">
        <f t="shared" si="11"/>
        <v>0</v>
      </c>
      <c r="I157" s="2">
        <f>VLOOKUP($A157,'By SKU - Old RTs'!$A:$V,5,FALSE)</f>
        <v>0</v>
      </c>
      <c r="J157" s="2">
        <f>VLOOKUP($A157,'By SKU - New RTs'!$A:$V,5,FALSE)</f>
        <v>0</v>
      </c>
      <c r="K157" s="5">
        <f t="shared" si="12"/>
        <v>0</v>
      </c>
      <c r="L157" s="2">
        <f>VLOOKUP($A157,'By SKU - Old RTs'!$A:$V,6,FALSE)</f>
        <v>0</v>
      </c>
      <c r="M157" s="2">
        <f>VLOOKUP($A157,'By SKU - New RTs'!$A:$V,6,FALSE)</f>
        <v>0</v>
      </c>
      <c r="N157" s="5">
        <f t="shared" si="13"/>
        <v>0</v>
      </c>
      <c r="O157" s="2">
        <f>VLOOKUP($A157,'By SKU - Old RTs'!$A:$V,7,FALSE)</f>
        <v>0</v>
      </c>
      <c r="P157" s="2">
        <f>VLOOKUP($A157,'By SKU - New RTs'!$A:$V,7,FALSE)</f>
        <v>0</v>
      </c>
      <c r="Q157" s="2">
        <f t="shared" si="14"/>
        <v>0</v>
      </c>
    </row>
    <row r="158" spans="1:17" x14ac:dyDescent="0.3">
      <c r="A158" s="3">
        <f>'By SKU - Old RTs'!A158</f>
        <v>2312</v>
      </c>
      <c r="B158" t="str">
        <f>'By SKU - Old RTs'!B158</f>
        <v xml:space="preserve">CANLINR30X37 CS     </v>
      </c>
      <c r="C158" s="2">
        <f>VLOOKUP($A158,'By SKU - Old RTs'!$A:$V,3,FALSE)</f>
        <v>0</v>
      </c>
      <c r="D158" s="2">
        <f>VLOOKUP($A158,'By SKU - New RTs'!$A:$V,3,FALSE)</f>
        <v>0</v>
      </c>
      <c r="E158" s="5">
        <f t="shared" si="10"/>
        <v>0</v>
      </c>
      <c r="F158" s="2">
        <f>VLOOKUP($A158,'By SKU - Old RTs'!$A:$V,4,FALSE)</f>
        <v>0</v>
      </c>
      <c r="G158" s="2">
        <f>VLOOKUP($A158,'By SKU - New RTs'!$A:$V,4,FALSE)</f>
        <v>0</v>
      </c>
      <c r="H158" s="5">
        <f t="shared" si="11"/>
        <v>0</v>
      </c>
      <c r="I158" s="2">
        <f>VLOOKUP($A158,'By SKU - Old RTs'!$A:$V,5,FALSE)</f>
        <v>0</v>
      </c>
      <c r="J158" s="2">
        <f>VLOOKUP($A158,'By SKU - New RTs'!$A:$V,5,FALSE)</f>
        <v>0</v>
      </c>
      <c r="K158" s="5">
        <f t="shared" si="12"/>
        <v>0</v>
      </c>
      <c r="L158" s="2">
        <f>VLOOKUP($A158,'By SKU - Old RTs'!$A:$V,6,FALSE)</f>
        <v>0</v>
      </c>
      <c r="M158" s="2">
        <f>VLOOKUP($A158,'By SKU - New RTs'!$A:$V,6,FALSE)</f>
        <v>0</v>
      </c>
      <c r="N158" s="5">
        <f t="shared" si="13"/>
        <v>0</v>
      </c>
      <c r="O158" s="2">
        <f>VLOOKUP($A158,'By SKU - Old RTs'!$A:$V,7,FALSE)</f>
        <v>0</v>
      </c>
      <c r="P158" s="2">
        <f>VLOOKUP($A158,'By SKU - New RTs'!$A:$V,7,FALSE)</f>
        <v>0</v>
      </c>
      <c r="Q158" s="2">
        <f t="shared" si="14"/>
        <v>0</v>
      </c>
    </row>
    <row r="159" spans="1:17" x14ac:dyDescent="0.3">
      <c r="A159" s="3">
        <f>'By SKU - Old RTs'!A159</f>
        <v>2314</v>
      </c>
      <c r="B159" t="str">
        <f>'By SKU - Old RTs'!B159</f>
        <v xml:space="preserve">CANLINR33X40 CS     </v>
      </c>
      <c r="C159" s="2">
        <f>VLOOKUP($A159,'By SKU - Old RTs'!$A:$V,3,FALSE)</f>
        <v>0</v>
      </c>
      <c r="D159" s="2">
        <f>VLOOKUP($A159,'By SKU - New RTs'!$A:$V,3,FALSE)</f>
        <v>0</v>
      </c>
      <c r="E159" s="5">
        <f t="shared" si="10"/>
        <v>0</v>
      </c>
      <c r="F159" s="2">
        <f>VLOOKUP($A159,'By SKU - Old RTs'!$A:$V,4,FALSE)</f>
        <v>0</v>
      </c>
      <c r="G159" s="2">
        <f>VLOOKUP($A159,'By SKU - New RTs'!$A:$V,4,FALSE)</f>
        <v>0</v>
      </c>
      <c r="H159" s="5">
        <f t="shared" si="11"/>
        <v>0</v>
      </c>
      <c r="I159" s="2">
        <f>VLOOKUP($A159,'By SKU - Old RTs'!$A:$V,5,FALSE)</f>
        <v>0</v>
      </c>
      <c r="J159" s="2">
        <f>VLOOKUP($A159,'By SKU - New RTs'!$A:$V,5,FALSE)</f>
        <v>0</v>
      </c>
      <c r="K159" s="5">
        <f t="shared" si="12"/>
        <v>0</v>
      </c>
      <c r="L159" s="2">
        <f>VLOOKUP($A159,'By SKU - Old RTs'!$A:$V,6,FALSE)</f>
        <v>0</v>
      </c>
      <c r="M159" s="2">
        <f>VLOOKUP($A159,'By SKU - New RTs'!$A:$V,6,FALSE)</f>
        <v>0</v>
      </c>
      <c r="N159" s="5">
        <f t="shared" si="13"/>
        <v>0</v>
      </c>
      <c r="O159" s="2">
        <f>VLOOKUP($A159,'By SKU - Old RTs'!$A:$V,7,FALSE)</f>
        <v>0</v>
      </c>
      <c r="P159" s="2">
        <f>VLOOKUP($A159,'By SKU - New RTs'!$A:$V,7,FALSE)</f>
        <v>0</v>
      </c>
      <c r="Q159" s="2">
        <f t="shared" si="14"/>
        <v>0</v>
      </c>
    </row>
    <row r="160" spans="1:17" x14ac:dyDescent="0.3">
      <c r="A160" s="3">
        <f>'By SKU - Old RTs'!A160</f>
        <v>2320</v>
      </c>
      <c r="B160" t="str">
        <f>'By SKU - Old RTs'!B160</f>
        <v xml:space="preserve">CANLINR33X39 CS     </v>
      </c>
      <c r="C160" s="2">
        <f>VLOOKUP($A160,'By SKU - Old RTs'!$A:$V,3,FALSE)</f>
        <v>0</v>
      </c>
      <c r="D160" s="2">
        <f>VLOOKUP($A160,'By SKU - New RTs'!$A:$V,3,FALSE)</f>
        <v>0</v>
      </c>
      <c r="E160" s="5">
        <f t="shared" si="10"/>
        <v>0</v>
      </c>
      <c r="F160" s="2">
        <f>VLOOKUP($A160,'By SKU - Old RTs'!$A:$V,4,FALSE)</f>
        <v>0</v>
      </c>
      <c r="G160" s="2">
        <f>VLOOKUP($A160,'By SKU - New RTs'!$A:$V,4,FALSE)</f>
        <v>0</v>
      </c>
      <c r="H160" s="5">
        <f t="shared" si="11"/>
        <v>0</v>
      </c>
      <c r="I160" s="2">
        <f>VLOOKUP($A160,'By SKU - Old RTs'!$A:$V,5,FALSE)</f>
        <v>0</v>
      </c>
      <c r="J160" s="2">
        <f>VLOOKUP($A160,'By SKU - New RTs'!$A:$V,5,FALSE)</f>
        <v>0</v>
      </c>
      <c r="K160" s="5">
        <f t="shared" si="12"/>
        <v>0</v>
      </c>
      <c r="L160" s="2">
        <f>VLOOKUP($A160,'By SKU - Old RTs'!$A:$V,6,FALSE)</f>
        <v>1</v>
      </c>
      <c r="M160" s="2">
        <f>VLOOKUP($A160,'By SKU - New RTs'!$A:$V,6,FALSE)</f>
        <v>1</v>
      </c>
      <c r="N160" s="5">
        <f t="shared" si="13"/>
        <v>0</v>
      </c>
      <c r="O160" s="2">
        <f>VLOOKUP($A160,'By SKU - Old RTs'!$A:$V,7,FALSE)</f>
        <v>0</v>
      </c>
      <c r="P160" s="2">
        <f>VLOOKUP($A160,'By SKU - New RTs'!$A:$V,7,FALSE)</f>
        <v>0</v>
      </c>
      <c r="Q160" s="2">
        <f t="shared" si="14"/>
        <v>0</v>
      </c>
    </row>
    <row r="161" spans="1:17" x14ac:dyDescent="0.3">
      <c r="A161" s="3">
        <f>'By SKU - Old RTs'!A161</f>
        <v>2324</v>
      </c>
      <c r="B161" t="str">
        <f>'By SKU - Old RTs'!B161</f>
        <v xml:space="preserve">CANLINR38X58 CS     </v>
      </c>
      <c r="C161" s="2">
        <f>VLOOKUP($A161,'By SKU - Old RTs'!$A:$V,3,FALSE)</f>
        <v>0.25</v>
      </c>
      <c r="D161" s="2">
        <f>VLOOKUP($A161,'By SKU - New RTs'!$A:$V,3,FALSE)</f>
        <v>0.25</v>
      </c>
      <c r="E161" s="5">
        <f t="shared" si="10"/>
        <v>0</v>
      </c>
      <c r="F161" s="2">
        <f>VLOOKUP($A161,'By SKU - Old RTs'!$A:$V,4,FALSE)</f>
        <v>0</v>
      </c>
      <c r="G161" s="2">
        <f>VLOOKUP($A161,'By SKU - New RTs'!$A:$V,4,FALSE)</f>
        <v>0</v>
      </c>
      <c r="H161" s="5">
        <f t="shared" si="11"/>
        <v>0</v>
      </c>
      <c r="I161" s="2">
        <f>VLOOKUP($A161,'By SKU - Old RTs'!$A:$V,5,FALSE)</f>
        <v>0</v>
      </c>
      <c r="J161" s="2">
        <f>VLOOKUP($A161,'By SKU - New RTs'!$A:$V,5,FALSE)</f>
        <v>0</v>
      </c>
      <c r="K161" s="5">
        <f t="shared" si="12"/>
        <v>0</v>
      </c>
      <c r="L161" s="2">
        <f>VLOOKUP($A161,'By SKU - Old RTs'!$A:$V,6,FALSE)</f>
        <v>0.75</v>
      </c>
      <c r="M161" s="2">
        <f>VLOOKUP($A161,'By SKU - New RTs'!$A:$V,6,FALSE)</f>
        <v>0.75</v>
      </c>
      <c r="N161" s="5">
        <f t="shared" si="13"/>
        <v>0</v>
      </c>
      <c r="O161" s="2">
        <f>VLOOKUP($A161,'By SKU - Old RTs'!$A:$V,7,FALSE)</f>
        <v>0</v>
      </c>
      <c r="P161" s="2">
        <f>VLOOKUP($A161,'By SKU - New RTs'!$A:$V,7,FALSE)</f>
        <v>0</v>
      </c>
      <c r="Q161" s="2">
        <f t="shared" si="14"/>
        <v>0</v>
      </c>
    </row>
    <row r="162" spans="1:17" x14ac:dyDescent="0.3">
      <c r="A162" s="3">
        <f>'By SKU - Old RTs'!A162</f>
        <v>2407</v>
      </c>
      <c r="B162" t="str">
        <f>'By SKU - Old RTs'!B162</f>
        <v>G-SCENTS U-SCRN BX (10) BLUE BLO</v>
      </c>
      <c r="C162" s="2">
        <f>VLOOKUP($A162,'By SKU - Old RTs'!$A:$V,3,FALSE)</f>
        <v>0</v>
      </c>
      <c r="D162" s="2">
        <f>VLOOKUP($A162,'By SKU - New RTs'!$A:$V,3,FALSE)</f>
        <v>0</v>
      </c>
      <c r="E162" s="5">
        <f t="shared" si="10"/>
        <v>0</v>
      </c>
      <c r="F162" s="2">
        <f>VLOOKUP($A162,'By SKU - Old RTs'!$A:$V,4,FALSE)</f>
        <v>0</v>
      </c>
      <c r="G162" s="2">
        <f>VLOOKUP($A162,'By SKU - New RTs'!$A:$V,4,FALSE)</f>
        <v>0</v>
      </c>
      <c r="H162" s="5">
        <f t="shared" si="11"/>
        <v>0</v>
      </c>
      <c r="I162" s="2">
        <f>VLOOKUP($A162,'By SKU - Old RTs'!$A:$V,5,FALSE)</f>
        <v>0</v>
      </c>
      <c r="J162" s="2">
        <f>VLOOKUP($A162,'By SKU - New RTs'!$A:$V,5,FALSE)</f>
        <v>0</v>
      </c>
      <c r="K162" s="5">
        <f t="shared" si="12"/>
        <v>0</v>
      </c>
      <c r="L162" s="2">
        <f>VLOOKUP($A162,'By SKU - Old RTs'!$A:$V,6,FALSE)</f>
        <v>0</v>
      </c>
      <c r="M162" s="2">
        <f>VLOOKUP($A162,'By SKU - New RTs'!$A:$V,6,FALSE)</f>
        <v>0</v>
      </c>
      <c r="N162" s="5">
        <f t="shared" si="13"/>
        <v>0</v>
      </c>
      <c r="O162" s="2">
        <f>VLOOKUP($A162,'By SKU - Old RTs'!$A:$V,7,FALSE)</f>
        <v>0</v>
      </c>
      <c r="P162" s="2">
        <f>VLOOKUP($A162,'By SKU - New RTs'!$A:$V,7,FALSE)</f>
        <v>0</v>
      </c>
      <c r="Q162" s="2">
        <f t="shared" si="14"/>
        <v>0</v>
      </c>
    </row>
    <row r="163" spans="1:17" x14ac:dyDescent="0.3">
      <c r="A163" s="3">
        <f>'By SKU - Old RTs'!A163</f>
        <v>2412</v>
      </c>
      <c r="B163" t="str">
        <f>'By SKU - Old RTs'!B163</f>
        <v>MULTI PURPOSE DISINFECTANT QUART</v>
      </c>
      <c r="C163" s="2">
        <f>VLOOKUP($A163,'By SKU - Old RTs'!$A:$V,3,FALSE)</f>
        <v>0.25</v>
      </c>
      <c r="D163" s="2">
        <f>VLOOKUP($A163,'By SKU - New RTs'!$A:$V,3,FALSE)</f>
        <v>0.25</v>
      </c>
      <c r="E163" s="5">
        <f t="shared" si="10"/>
        <v>0</v>
      </c>
      <c r="F163" s="2">
        <f>VLOOKUP($A163,'By SKU - Old RTs'!$A:$V,4,FALSE)</f>
        <v>0.5</v>
      </c>
      <c r="G163" s="2">
        <f>VLOOKUP($A163,'By SKU - New RTs'!$A:$V,4,FALSE)</f>
        <v>0.5</v>
      </c>
      <c r="H163" s="5">
        <f t="shared" si="11"/>
        <v>0</v>
      </c>
      <c r="I163" s="2">
        <f>VLOOKUP($A163,'By SKU - Old RTs'!$A:$V,5,FALSE)</f>
        <v>0.5</v>
      </c>
      <c r="J163" s="2">
        <f>VLOOKUP($A163,'By SKU - New RTs'!$A:$V,5,FALSE)</f>
        <v>0</v>
      </c>
      <c r="K163" s="5">
        <f t="shared" si="12"/>
        <v>-0.5</v>
      </c>
      <c r="L163" s="2">
        <f>VLOOKUP($A163,'By SKU - Old RTs'!$A:$V,6,FALSE)</f>
        <v>0.5</v>
      </c>
      <c r="M163" s="2">
        <f>VLOOKUP($A163,'By SKU - New RTs'!$A:$V,6,FALSE)</f>
        <v>0.5</v>
      </c>
      <c r="N163" s="5">
        <f t="shared" si="13"/>
        <v>0</v>
      </c>
      <c r="O163" s="2">
        <f>VLOOKUP($A163,'By SKU - Old RTs'!$A:$V,7,FALSE)</f>
        <v>0</v>
      </c>
      <c r="P163" s="2">
        <f>VLOOKUP($A163,'By SKU - New RTs'!$A:$V,7,FALSE)</f>
        <v>0.5</v>
      </c>
      <c r="Q163" s="2">
        <f t="shared" si="14"/>
        <v>0.5</v>
      </c>
    </row>
    <row r="164" spans="1:17" x14ac:dyDescent="0.3">
      <c r="A164" s="3">
        <f>'By SKU - Old RTs'!A164</f>
        <v>2413</v>
      </c>
      <c r="B164" t="str">
        <f>'By SKU - Old RTs'!B164</f>
        <v>MULTI PURPOSE DISINFECTANT CS</v>
      </c>
      <c r="C164" s="2">
        <f>VLOOKUP($A164,'By SKU - Old RTs'!$A:$V,3,FALSE)</f>
        <v>0</v>
      </c>
      <c r="D164" s="2">
        <f>VLOOKUP($A164,'By SKU - New RTs'!$A:$V,3,FALSE)</f>
        <v>0</v>
      </c>
      <c r="E164" s="5">
        <f t="shared" si="10"/>
        <v>0</v>
      </c>
      <c r="F164" s="2">
        <f>VLOOKUP($A164,'By SKU - Old RTs'!$A:$V,4,FALSE)</f>
        <v>0</v>
      </c>
      <c r="G164" s="2">
        <f>VLOOKUP($A164,'By SKU - New RTs'!$A:$V,4,FALSE)</f>
        <v>0</v>
      </c>
      <c r="H164" s="5">
        <f t="shared" si="11"/>
        <v>0</v>
      </c>
      <c r="I164" s="2">
        <f>VLOOKUP($A164,'By SKU - Old RTs'!$A:$V,5,FALSE)</f>
        <v>0</v>
      </c>
      <c r="J164" s="2">
        <f>VLOOKUP($A164,'By SKU - New RTs'!$A:$V,5,FALSE)</f>
        <v>0</v>
      </c>
      <c r="K164" s="5">
        <f t="shared" si="12"/>
        <v>0</v>
      </c>
      <c r="L164" s="2">
        <f>VLOOKUP($A164,'By SKU - Old RTs'!$A:$V,6,FALSE)</f>
        <v>0</v>
      </c>
      <c r="M164" s="2">
        <f>VLOOKUP($A164,'By SKU - New RTs'!$A:$V,6,FALSE)</f>
        <v>0</v>
      </c>
      <c r="N164" s="5">
        <f t="shared" si="13"/>
        <v>0</v>
      </c>
      <c r="O164" s="2">
        <f>VLOOKUP($A164,'By SKU - Old RTs'!$A:$V,7,FALSE)</f>
        <v>0</v>
      </c>
      <c r="P164" s="2">
        <f>VLOOKUP($A164,'By SKU - New RTs'!$A:$V,7,FALSE)</f>
        <v>0</v>
      </c>
      <c r="Q164" s="2">
        <f t="shared" si="14"/>
        <v>0</v>
      </c>
    </row>
    <row r="165" spans="1:17" x14ac:dyDescent="0.3">
      <c r="A165" s="3">
        <f>'By SKU - Old RTs'!A165</f>
        <v>2414</v>
      </c>
      <c r="B165" t="str">
        <f>'By SKU - Old RTs'!B165</f>
        <v>MULTI PURPOSE DISINFECTANT GAL</v>
      </c>
      <c r="C165" s="2">
        <f>VLOOKUP($A165,'By SKU - Old RTs'!$A:$V,3,FALSE)</f>
        <v>0</v>
      </c>
      <c r="D165" s="2">
        <f>VLOOKUP($A165,'By SKU - New RTs'!$A:$V,3,FALSE)</f>
        <v>0</v>
      </c>
      <c r="E165" s="5">
        <f t="shared" si="10"/>
        <v>0</v>
      </c>
      <c r="F165" s="2">
        <f>VLOOKUP($A165,'By SKU - Old RTs'!$A:$V,4,FALSE)</f>
        <v>0</v>
      </c>
      <c r="G165" s="2">
        <f>VLOOKUP($A165,'By SKU - New RTs'!$A:$V,4,FALSE)</f>
        <v>0</v>
      </c>
      <c r="H165" s="5">
        <f t="shared" si="11"/>
        <v>0</v>
      </c>
      <c r="I165" s="2">
        <f>VLOOKUP($A165,'By SKU - Old RTs'!$A:$V,5,FALSE)</f>
        <v>0</v>
      </c>
      <c r="J165" s="2">
        <f>VLOOKUP($A165,'By SKU - New RTs'!$A:$V,5,FALSE)</f>
        <v>0</v>
      </c>
      <c r="K165" s="5">
        <f t="shared" si="12"/>
        <v>0</v>
      </c>
      <c r="L165" s="2">
        <f>VLOOKUP($A165,'By SKU - Old RTs'!$A:$V,6,FALSE)</f>
        <v>0</v>
      </c>
      <c r="M165" s="2">
        <f>VLOOKUP($A165,'By SKU - New RTs'!$A:$V,6,FALSE)</f>
        <v>0</v>
      </c>
      <c r="N165" s="5">
        <f t="shared" si="13"/>
        <v>0</v>
      </c>
      <c r="O165" s="2">
        <f>VLOOKUP($A165,'By SKU - Old RTs'!$A:$V,7,FALSE)</f>
        <v>0</v>
      </c>
      <c r="P165" s="2">
        <f>VLOOKUP($A165,'By SKU - New RTs'!$A:$V,7,FALSE)</f>
        <v>0</v>
      </c>
      <c r="Q165" s="2">
        <f t="shared" si="14"/>
        <v>0</v>
      </c>
    </row>
    <row r="166" spans="1:17" x14ac:dyDescent="0.3">
      <c r="A166" s="3">
        <f>'By SKU - Old RTs'!A166</f>
        <v>2420</v>
      </c>
      <c r="B166" t="str">
        <f>'By SKU - Old RTs'!B166</f>
        <v>EZ HAND SAN 24 OZ</v>
      </c>
      <c r="C166" s="2">
        <f>VLOOKUP($A166,'By SKU - Old RTs'!$A:$V,3,FALSE)</f>
        <v>0</v>
      </c>
      <c r="D166" s="2">
        <f>VLOOKUP($A166,'By SKU - New RTs'!$A:$V,3,FALSE)</f>
        <v>0</v>
      </c>
      <c r="E166" s="5">
        <f t="shared" si="10"/>
        <v>0</v>
      </c>
      <c r="F166" s="2">
        <f>VLOOKUP($A166,'By SKU - Old RTs'!$A:$V,4,FALSE)</f>
        <v>0</v>
      </c>
      <c r="G166" s="2">
        <f>VLOOKUP($A166,'By SKU - New RTs'!$A:$V,4,FALSE)</f>
        <v>0</v>
      </c>
      <c r="H166" s="5">
        <f t="shared" si="11"/>
        <v>0</v>
      </c>
      <c r="I166" s="2">
        <f>VLOOKUP($A166,'By SKU - Old RTs'!$A:$V,5,FALSE)</f>
        <v>0</v>
      </c>
      <c r="J166" s="2">
        <f>VLOOKUP($A166,'By SKU - New RTs'!$A:$V,5,FALSE)</f>
        <v>0</v>
      </c>
      <c r="K166" s="5">
        <f t="shared" si="12"/>
        <v>0</v>
      </c>
      <c r="L166" s="2">
        <f>VLOOKUP($A166,'By SKU - Old RTs'!$A:$V,6,FALSE)</f>
        <v>0</v>
      </c>
      <c r="M166" s="2">
        <f>VLOOKUP($A166,'By SKU - New RTs'!$A:$V,6,FALSE)</f>
        <v>0</v>
      </c>
      <c r="N166" s="5">
        <f t="shared" si="13"/>
        <v>0</v>
      </c>
      <c r="O166" s="2">
        <f>VLOOKUP($A166,'By SKU - Old RTs'!$A:$V,7,FALSE)</f>
        <v>0</v>
      </c>
      <c r="P166" s="2">
        <f>VLOOKUP($A166,'By SKU - New RTs'!$A:$V,7,FALSE)</f>
        <v>0</v>
      </c>
      <c r="Q166" s="2">
        <f t="shared" si="14"/>
        <v>0</v>
      </c>
    </row>
    <row r="167" spans="1:17" x14ac:dyDescent="0.3">
      <c r="A167" s="3">
        <f>'By SKU - Old RTs'!A167</f>
        <v>2599</v>
      </c>
      <c r="B167" t="str">
        <f>'By SKU - Old RTs'!B167</f>
        <v xml:space="preserve">COG SERVICE         </v>
      </c>
      <c r="C167" s="2">
        <f>VLOOKUP($A167,'By SKU - Old RTs'!$A:$V,3,FALSE)</f>
        <v>0</v>
      </c>
      <c r="D167" s="2">
        <f>VLOOKUP($A167,'By SKU - New RTs'!$A:$V,3,FALSE)</f>
        <v>0</v>
      </c>
      <c r="E167" s="5">
        <f t="shared" si="10"/>
        <v>0</v>
      </c>
      <c r="F167" s="2">
        <f>VLOOKUP($A167,'By SKU - Old RTs'!$A:$V,4,FALSE)</f>
        <v>0</v>
      </c>
      <c r="G167" s="2">
        <f>VLOOKUP($A167,'By SKU - New RTs'!$A:$V,4,FALSE)</f>
        <v>0</v>
      </c>
      <c r="H167" s="5">
        <f t="shared" si="11"/>
        <v>0</v>
      </c>
      <c r="I167" s="2">
        <f>VLOOKUP($A167,'By SKU - Old RTs'!$A:$V,5,FALSE)</f>
        <v>0</v>
      </c>
      <c r="J167" s="2">
        <f>VLOOKUP($A167,'By SKU - New RTs'!$A:$V,5,FALSE)</f>
        <v>0</v>
      </c>
      <c r="K167" s="5">
        <f t="shared" si="12"/>
        <v>0</v>
      </c>
      <c r="L167" s="2">
        <f>VLOOKUP($A167,'By SKU - Old RTs'!$A:$V,6,FALSE)</f>
        <v>0</v>
      </c>
      <c r="M167" s="2">
        <f>VLOOKUP($A167,'By SKU - New RTs'!$A:$V,6,FALSE)</f>
        <v>0</v>
      </c>
      <c r="N167" s="5">
        <f t="shared" si="13"/>
        <v>0</v>
      </c>
      <c r="O167" s="2">
        <f>VLOOKUP($A167,'By SKU - Old RTs'!$A:$V,7,FALSE)</f>
        <v>0</v>
      </c>
      <c r="P167" s="2">
        <f>VLOOKUP($A167,'By SKU - New RTs'!$A:$V,7,FALSE)</f>
        <v>0</v>
      </c>
      <c r="Q167" s="2">
        <f t="shared" si="14"/>
        <v>0</v>
      </c>
    </row>
    <row r="168" spans="1:17" x14ac:dyDescent="0.3">
      <c r="A168" s="3">
        <f>'By SKU - Old RTs'!A168</f>
        <v>5990</v>
      </c>
      <c r="B168" t="str">
        <f>'By SKU - Old RTs'!B168</f>
        <v>BAG FL RES YELLOW</v>
      </c>
      <c r="C168" s="2">
        <f>VLOOKUP($A168,'By SKU - Old RTs'!$A:$V,3,FALSE)</f>
        <v>5</v>
      </c>
      <c r="D168" s="2">
        <f>VLOOKUP($A168,'By SKU - New RTs'!$A:$V,3,FALSE)</f>
        <v>5</v>
      </c>
      <c r="E168" s="5">
        <f t="shared" si="10"/>
        <v>0</v>
      </c>
      <c r="F168" s="2">
        <f>VLOOKUP($A168,'By SKU - Old RTs'!$A:$V,4,FALSE)</f>
        <v>2</v>
      </c>
      <c r="G168" s="2">
        <f>VLOOKUP($A168,'By SKU - New RTs'!$A:$V,4,FALSE)</f>
        <v>2</v>
      </c>
      <c r="H168" s="5">
        <f t="shared" si="11"/>
        <v>0</v>
      </c>
      <c r="I168" s="2">
        <f>VLOOKUP($A168,'By SKU - Old RTs'!$A:$V,5,FALSE)</f>
        <v>4</v>
      </c>
      <c r="J168" s="2">
        <f>VLOOKUP($A168,'By SKU - New RTs'!$A:$V,5,FALSE)</f>
        <v>1</v>
      </c>
      <c r="K168" s="5">
        <f t="shared" si="12"/>
        <v>-3</v>
      </c>
      <c r="L168" s="2">
        <f>VLOOKUP($A168,'By SKU - Old RTs'!$A:$V,6,FALSE)</f>
        <v>0</v>
      </c>
      <c r="M168" s="2">
        <f>VLOOKUP($A168,'By SKU - New RTs'!$A:$V,6,FALSE)</f>
        <v>0</v>
      </c>
      <c r="N168" s="5">
        <f t="shared" si="13"/>
        <v>0</v>
      </c>
      <c r="O168" s="2">
        <f>VLOOKUP($A168,'By SKU - Old RTs'!$A:$V,7,FALSE)</f>
        <v>1</v>
      </c>
      <c r="P168" s="2">
        <f>VLOOKUP($A168,'By SKU - New RTs'!$A:$V,7,FALSE)</f>
        <v>4</v>
      </c>
      <c r="Q168" s="2">
        <f t="shared" si="14"/>
        <v>3</v>
      </c>
    </row>
    <row r="169" spans="1:17" x14ac:dyDescent="0.3">
      <c r="A169" s="3">
        <f>'By SKU - Old RTs'!A169</f>
        <v>7514</v>
      </c>
      <c r="B169" t="str">
        <f>'By SKU - Old RTs'!B169</f>
        <v xml:space="preserve">FRAME MOP 24        </v>
      </c>
      <c r="C169" s="2">
        <f>VLOOKUP($A169,'By SKU - Old RTs'!$A:$V,3,FALSE)</f>
        <v>0</v>
      </c>
      <c r="D169" s="2">
        <f>VLOOKUP($A169,'By SKU - New RTs'!$A:$V,3,FALSE)</f>
        <v>0</v>
      </c>
      <c r="E169" s="5">
        <f t="shared" si="10"/>
        <v>0</v>
      </c>
      <c r="F169" s="2">
        <f>VLOOKUP($A169,'By SKU - Old RTs'!$A:$V,4,FALSE)</f>
        <v>0</v>
      </c>
      <c r="G169" s="2">
        <f>VLOOKUP($A169,'By SKU - New RTs'!$A:$V,4,FALSE)</f>
        <v>0</v>
      </c>
      <c r="H169" s="5">
        <f t="shared" si="11"/>
        <v>0</v>
      </c>
      <c r="I169" s="2">
        <f>VLOOKUP($A169,'By SKU - Old RTs'!$A:$V,5,FALSE)</f>
        <v>0</v>
      </c>
      <c r="J169" s="2">
        <f>VLOOKUP($A169,'By SKU - New RTs'!$A:$V,5,FALSE)</f>
        <v>0</v>
      </c>
      <c r="K169" s="5">
        <f t="shared" si="12"/>
        <v>0</v>
      </c>
      <c r="L169" s="2">
        <f>VLOOKUP($A169,'By SKU - Old RTs'!$A:$V,6,FALSE)</f>
        <v>0</v>
      </c>
      <c r="M169" s="2">
        <f>VLOOKUP($A169,'By SKU - New RTs'!$A:$V,6,FALSE)</f>
        <v>0</v>
      </c>
      <c r="N169" s="5">
        <f t="shared" si="13"/>
        <v>0</v>
      </c>
      <c r="O169" s="2">
        <f>VLOOKUP($A169,'By SKU - Old RTs'!$A:$V,7,FALSE)</f>
        <v>0</v>
      </c>
      <c r="P169" s="2">
        <f>VLOOKUP($A169,'By SKU - New RTs'!$A:$V,7,FALSE)</f>
        <v>0</v>
      </c>
      <c r="Q169" s="2">
        <f t="shared" si="14"/>
        <v>0</v>
      </c>
    </row>
    <row r="170" spans="1:17" x14ac:dyDescent="0.3">
      <c r="A170" s="3">
        <f>'By SKU - Old RTs'!A170</f>
        <v>7526</v>
      </c>
      <c r="B170" t="str">
        <f>'By SKU - Old RTs'!B170</f>
        <v xml:space="preserve">FRAME MOP 36        </v>
      </c>
      <c r="C170" s="2">
        <f>VLOOKUP($A170,'By SKU - Old RTs'!$A:$V,3,FALSE)</f>
        <v>0</v>
      </c>
      <c r="D170" s="2">
        <f>VLOOKUP($A170,'By SKU - New RTs'!$A:$V,3,FALSE)</f>
        <v>0</v>
      </c>
      <c r="E170" s="5">
        <f t="shared" si="10"/>
        <v>0</v>
      </c>
      <c r="F170" s="2">
        <f>VLOOKUP($A170,'By SKU - Old RTs'!$A:$V,4,FALSE)</f>
        <v>0</v>
      </c>
      <c r="G170" s="2">
        <f>VLOOKUP($A170,'By SKU - New RTs'!$A:$V,4,FALSE)</f>
        <v>0</v>
      </c>
      <c r="H170" s="5">
        <f t="shared" si="11"/>
        <v>0</v>
      </c>
      <c r="I170" s="2">
        <f>VLOOKUP($A170,'By SKU - Old RTs'!$A:$V,5,FALSE)</f>
        <v>0</v>
      </c>
      <c r="J170" s="2">
        <f>VLOOKUP($A170,'By SKU - New RTs'!$A:$V,5,FALSE)</f>
        <v>0</v>
      </c>
      <c r="K170" s="5">
        <f t="shared" si="12"/>
        <v>0</v>
      </c>
      <c r="L170" s="2">
        <f>VLOOKUP($A170,'By SKU - Old RTs'!$A:$V,6,FALSE)</f>
        <v>0</v>
      </c>
      <c r="M170" s="2">
        <f>VLOOKUP($A170,'By SKU - New RTs'!$A:$V,6,FALSE)</f>
        <v>0</v>
      </c>
      <c r="N170" s="5">
        <f t="shared" si="13"/>
        <v>0</v>
      </c>
      <c r="O170" s="2">
        <f>VLOOKUP($A170,'By SKU - Old RTs'!$A:$V,7,FALSE)</f>
        <v>0</v>
      </c>
      <c r="P170" s="2">
        <f>VLOOKUP($A170,'By SKU - New RTs'!$A:$V,7,FALSE)</f>
        <v>0</v>
      </c>
      <c r="Q170" s="2">
        <f t="shared" si="14"/>
        <v>0</v>
      </c>
    </row>
    <row r="171" spans="1:17" x14ac:dyDescent="0.3">
      <c r="A171" s="3">
        <f>'By SKU - Old RTs'!A171</f>
        <v>7538</v>
      </c>
      <c r="B171" t="str">
        <f>'By SKU - Old RTs'!B171</f>
        <v xml:space="preserve">FRAME MOP 48        </v>
      </c>
      <c r="C171" s="2">
        <f>VLOOKUP($A171,'By SKU - Old RTs'!$A:$V,3,FALSE)</f>
        <v>0</v>
      </c>
      <c r="D171" s="2">
        <f>VLOOKUP($A171,'By SKU - New RTs'!$A:$V,3,FALSE)</f>
        <v>0</v>
      </c>
      <c r="E171" s="5">
        <f t="shared" si="10"/>
        <v>0</v>
      </c>
      <c r="F171" s="2">
        <f>VLOOKUP($A171,'By SKU - Old RTs'!$A:$V,4,FALSE)</f>
        <v>0</v>
      </c>
      <c r="G171" s="2">
        <f>VLOOKUP($A171,'By SKU - New RTs'!$A:$V,4,FALSE)</f>
        <v>0</v>
      </c>
      <c r="H171" s="5">
        <f t="shared" si="11"/>
        <v>0</v>
      </c>
      <c r="I171" s="2">
        <f>VLOOKUP($A171,'By SKU - Old RTs'!$A:$V,5,FALSE)</f>
        <v>0</v>
      </c>
      <c r="J171" s="2">
        <f>VLOOKUP($A171,'By SKU - New RTs'!$A:$V,5,FALSE)</f>
        <v>0</v>
      </c>
      <c r="K171" s="5">
        <f t="shared" si="12"/>
        <v>0</v>
      </c>
      <c r="L171" s="2">
        <f>VLOOKUP($A171,'By SKU - Old RTs'!$A:$V,6,FALSE)</f>
        <v>0</v>
      </c>
      <c r="M171" s="2">
        <f>VLOOKUP($A171,'By SKU - New RTs'!$A:$V,6,FALSE)</f>
        <v>0</v>
      </c>
      <c r="N171" s="5">
        <f t="shared" si="13"/>
        <v>0</v>
      </c>
      <c r="O171" s="2">
        <f>VLOOKUP($A171,'By SKU - Old RTs'!$A:$V,7,FALSE)</f>
        <v>0</v>
      </c>
      <c r="P171" s="2">
        <f>VLOOKUP($A171,'By SKU - New RTs'!$A:$V,7,FALSE)</f>
        <v>0</v>
      </c>
      <c r="Q171" s="2">
        <f t="shared" si="14"/>
        <v>0</v>
      </c>
    </row>
    <row r="172" spans="1:17" x14ac:dyDescent="0.3">
      <c r="A172" s="3">
        <f>'By SKU - Old RTs'!A172</f>
        <v>7550</v>
      </c>
      <c r="B172" t="str">
        <f>'By SKU - Old RTs'!B172</f>
        <v>HANDLE DUSTMOP WOOD</v>
      </c>
      <c r="C172" s="2">
        <f>VLOOKUP($A172,'By SKU - Old RTs'!$A:$V,3,FALSE)</f>
        <v>0</v>
      </c>
      <c r="D172" s="2">
        <f>VLOOKUP($A172,'By SKU - New RTs'!$A:$V,3,FALSE)</f>
        <v>0</v>
      </c>
      <c r="E172" s="5">
        <f t="shared" si="10"/>
        <v>0</v>
      </c>
      <c r="F172" s="2">
        <f>VLOOKUP($A172,'By SKU - Old RTs'!$A:$V,4,FALSE)</f>
        <v>0</v>
      </c>
      <c r="G172" s="2">
        <f>VLOOKUP($A172,'By SKU - New RTs'!$A:$V,4,FALSE)</f>
        <v>0</v>
      </c>
      <c r="H172" s="5">
        <f t="shared" si="11"/>
        <v>0</v>
      </c>
      <c r="I172" s="2">
        <f>VLOOKUP($A172,'By SKU - Old RTs'!$A:$V,5,FALSE)</f>
        <v>0</v>
      </c>
      <c r="J172" s="2">
        <f>VLOOKUP($A172,'By SKU - New RTs'!$A:$V,5,FALSE)</f>
        <v>0</v>
      </c>
      <c r="K172" s="5">
        <f t="shared" si="12"/>
        <v>0</v>
      </c>
      <c r="L172" s="2">
        <f>VLOOKUP($A172,'By SKU - Old RTs'!$A:$V,6,FALSE)</f>
        <v>0</v>
      </c>
      <c r="M172" s="2">
        <f>VLOOKUP($A172,'By SKU - New RTs'!$A:$V,6,FALSE)</f>
        <v>0</v>
      </c>
      <c r="N172" s="5">
        <f t="shared" si="13"/>
        <v>0</v>
      </c>
      <c r="O172" s="2">
        <f>VLOOKUP($A172,'By SKU - Old RTs'!$A:$V,7,FALSE)</f>
        <v>0</v>
      </c>
      <c r="P172" s="2">
        <f>VLOOKUP($A172,'By SKU - New RTs'!$A:$V,7,FALSE)</f>
        <v>0</v>
      </c>
      <c r="Q172" s="2">
        <f t="shared" si="14"/>
        <v>0</v>
      </c>
    </row>
    <row r="173" spans="1:17" x14ac:dyDescent="0.3">
      <c r="A173" s="3">
        <f>'By SKU - Old RTs'!A173</f>
        <v>7552</v>
      </c>
      <c r="B173" t="str">
        <f>'By SKU - Old RTs'!B173</f>
        <v>ALUM WET MOP HANDLE</v>
      </c>
      <c r="C173" s="2">
        <f>VLOOKUP($A173,'By SKU - Old RTs'!$A:$V,3,FALSE)</f>
        <v>0</v>
      </c>
      <c r="D173" s="2">
        <f>VLOOKUP($A173,'By SKU - New RTs'!$A:$V,3,FALSE)</f>
        <v>0</v>
      </c>
      <c r="E173" s="5">
        <f t="shared" si="10"/>
        <v>0</v>
      </c>
      <c r="F173" s="2">
        <f>VLOOKUP($A173,'By SKU - Old RTs'!$A:$V,4,FALSE)</f>
        <v>0</v>
      </c>
      <c r="G173" s="2">
        <f>VLOOKUP($A173,'By SKU - New RTs'!$A:$V,4,FALSE)</f>
        <v>0</v>
      </c>
      <c r="H173" s="5">
        <f t="shared" si="11"/>
        <v>0</v>
      </c>
      <c r="I173" s="2">
        <f>VLOOKUP($A173,'By SKU - Old RTs'!$A:$V,5,FALSE)</f>
        <v>0</v>
      </c>
      <c r="J173" s="2">
        <f>VLOOKUP($A173,'By SKU - New RTs'!$A:$V,5,FALSE)</f>
        <v>0</v>
      </c>
      <c r="K173" s="5">
        <f t="shared" si="12"/>
        <v>0</v>
      </c>
      <c r="L173" s="2">
        <f>VLOOKUP($A173,'By SKU - Old RTs'!$A:$V,6,FALSE)</f>
        <v>0</v>
      </c>
      <c r="M173" s="2">
        <f>VLOOKUP($A173,'By SKU - New RTs'!$A:$V,6,FALSE)</f>
        <v>0</v>
      </c>
      <c r="N173" s="5">
        <f t="shared" si="13"/>
        <v>0</v>
      </c>
      <c r="O173" s="2">
        <f>VLOOKUP($A173,'By SKU - Old RTs'!$A:$V,7,FALSE)</f>
        <v>0</v>
      </c>
      <c r="P173" s="2">
        <f>VLOOKUP($A173,'By SKU - New RTs'!$A:$V,7,FALSE)</f>
        <v>0</v>
      </c>
      <c r="Q173" s="2">
        <f t="shared" si="14"/>
        <v>0</v>
      </c>
    </row>
    <row r="174" spans="1:17" x14ac:dyDescent="0.3">
      <c r="A174" s="3">
        <f>'By SKU - Old RTs'!A174</f>
        <v>7600</v>
      </c>
      <c r="B174" t="str">
        <f>'By SKU - Old RTs'!B174</f>
        <v xml:space="preserve">CRT CABINET SVC     </v>
      </c>
      <c r="C174" s="2">
        <f>VLOOKUP($A174,'By SKU - Old RTs'!$A:$V,3,FALSE)</f>
        <v>0</v>
      </c>
      <c r="D174" s="2">
        <f>VLOOKUP($A174,'By SKU - New RTs'!$A:$V,3,FALSE)</f>
        <v>0</v>
      </c>
      <c r="E174" s="5">
        <f t="shared" si="10"/>
        <v>0</v>
      </c>
      <c r="F174" s="2">
        <f>VLOOKUP($A174,'By SKU - Old RTs'!$A:$V,4,FALSE)</f>
        <v>0</v>
      </c>
      <c r="G174" s="2">
        <f>VLOOKUP($A174,'By SKU - New RTs'!$A:$V,4,FALSE)</f>
        <v>0</v>
      </c>
      <c r="H174" s="5">
        <f t="shared" si="11"/>
        <v>0</v>
      </c>
      <c r="I174" s="2">
        <f>VLOOKUP($A174,'By SKU - Old RTs'!$A:$V,5,FALSE)</f>
        <v>0</v>
      </c>
      <c r="J174" s="2">
        <f>VLOOKUP($A174,'By SKU - New RTs'!$A:$V,5,FALSE)</f>
        <v>0</v>
      </c>
      <c r="K174" s="5">
        <f t="shared" si="12"/>
        <v>0</v>
      </c>
      <c r="L174" s="2">
        <f>VLOOKUP($A174,'By SKU - Old RTs'!$A:$V,6,FALSE)</f>
        <v>0</v>
      </c>
      <c r="M174" s="2">
        <f>VLOOKUP($A174,'By SKU - New RTs'!$A:$V,6,FALSE)</f>
        <v>0</v>
      </c>
      <c r="N174" s="5">
        <f t="shared" si="13"/>
        <v>0</v>
      </c>
      <c r="O174" s="2">
        <f>VLOOKUP($A174,'By SKU - Old RTs'!$A:$V,7,FALSE)</f>
        <v>0</v>
      </c>
      <c r="P174" s="2">
        <f>VLOOKUP($A174,'By SKU - New RTs'!$A:$V,7,FALSE)</f>
        <v>0</v>
      </c>
      <c r="Q174" s="2">
        <f t="shared" si="14"/>
        <v>0</v>
      </c>
    </row>
    <row r="175" spans="1:17" x14ac:dyDescent="0.3">
      <c r="A175" s="3">
        <f>'By SKU - Old RTs'!A175</f>
        <v>7601</v>
      </c>
      <c r="B175" t="str">
        <f>'By SKU - Old RTs'!B175</f>
        <v>CLS FOAM DISP #7507</v>
      </c>
      <c r="C175" s="2">
        <f>VLOOKUP($A175,'By SKU - Old RTs'!$A:$V,3,FALSE)</f>
        <v>10</v>
      </c>
      <c r="D175" s="2">
        <f>VLOOKUP($A175,'By SKU - New RTs'!$A:$V,3,FALSE)</f>
        <v>10</v>
      </c>
      <c r="E175" s="5">
        <f t="shared" si="10"/>
        <v>0</v>
      </c>
      <c r="F175" s="2">
        <f>VLOOKUP($A175,'By SKU - Old RTs'!$A:$V,4,FALSE)</f>
        <v>0</v>
      </c>
      <c r="G175" s="2">
        <f>VLOOKUP($A175,'By SKU - New RTs'!$A:$V,4,FALSE)</f>
        <v>0</v>
      </c>
      <c r="H175" s="5">
        <f t="shared" si="11"/>
        <v>0</v>
      </c>
      <c r="I175" s="2">
        <f>VLOOKUP($A175,'By SKU - Old RTs'!$A:$V,5,FALSE)</f>
        <v>0</v>
      </c>
      <c r="J175" s="2">
        <f>VLOOKUP($A175,'By SKU - New RTs'!$A:$V,5,FALSE)</f>
        <v>0</v>
      </c>
      <c r="K175" s="5">
        <f t="shared" si="12"/>
        <v>0</v>
      </c>
      <c r="L175" s="2">
        <f>VLOOKUP($A175,'By SKU - Old RTs'!$A:$V,6,FALSE)</f>
        <v>0</v>
      </c>
      <c r="M175" s="2">
        <f>VLOOKUP($A175,'By SKU - New RTs'!$A:$V,6,FALSE)</f>
        <v>0</v>
      </c>
      <c r="N175" s="5">
        <f t="shared" si="13"/>
        <v>0</v>
      </c>
      <c r="O175" s="2">
        <f>VLOOKUP($A175,'By SKU - Old RTs'!$A:$V,7,FALSE)</f>
        <v>0</v>
      </c>
      <c r="P175" s="2">
        <f>VLOOKUP($A175,'By SKU - New RTs'!$A:$V,7,FALSE)</f>
        <v>0</v>
      </c>
      <c r="Q175" s="2">
        <f t="shared" si="14"/>
        <v>0</v>
      </c>
    </row>
    <row r="176" spans="1:17" x14ac:dyDescent="0.3">
      <c r="A176" s="3">
        <f>'By SKU - Old RTs'!A176</f>
        <v>7603</v>
      </c>
      <c r="B176" t="str">
        <f>'By SKU - Old RTs'!B176</f>
        <v>CLS SAN 400 DISP #7405</v>
      </c>
      <c r="C176" s="2">
        <f>VLOOKUP($A176,'By SKU - Old RTs'!$A:$V,3,FALSE)</f>
        <v>0</v>
      </c>
      <c r="D176" s="2">
        <f>VLOOKUP($A176,'By SKU - New RTs'!$A:$V,3,FALSE)</f>
        <v>0</v>
      </c>
      <c r="E176" s="5">
        <f t="shared" si="10"/>
        <v>0</v>
      </c>
      <c r="F176" s="2">
        <f>VLOOKUP($A176,'By SKU - Old RTs'!$A:$V,4,FALSE)</f>
        <v>0</v>
      </c>
      <c r="G176" s="2">
        <f>VLOOKUP($A176,'By SKU - New RTs'!$A:$V,4,FALSE)</f>
        <v>0</v>
      </c>
      <c r="H176" s="5">
        <f t="shared" si="11"/>
        <v>0</v>
      </c>
      <c r="I176" s="2">
        <f>VLOOKUP($A176,'By SKU - Old RTs'!$A:$V,5,FALSE)</f>
        <v>0</v>
      </c>
      <c r="J176" s="2">
        <f>VLOOKUP($A176,'By SKU - New RTs'!$A:$V,5,FALSE)</f>
        <v>0</v>
      </c>
      <c r="K176" s="5">
        <f t="shared" si="12"/>
        <v>0</v>
      </c>
      <c r="L176" s="2">
        <f>VLOOKUP($A176,'By SKU - Old RTs'!$A:$V,6,FALSE)</f>
        <v>0</v>
      </c>
      <c r="M176" s="2">
        <f>VLOOKUP($A176,'By SKU - New RTs'!$A:$V,6,FALSE)</f>
        <v>0</v>
      </c>
      <c r="N176" s="5">
        <f t="shared" si="13"/>
        <v>0</v>
      </c>
      <c r="O176" s="2">
        <f>VLOOKUP($A176,'By SKU - Old RTs'!$A:$V,7,FALSE)</f>
        <v>0</v>
      </c>
      <c r="P176" s="2">
        <f>VLOOKUP($A176,'By SKU - New RTs'!$A:$V,7,FALSE)</f>
        <v>0</v>
      </c>
      <c r="Q176" s="2">
        <f t="shared" si="14"/>
        <v>0</v>
      </c>
    </row>
    <row r="177" spans="1:17" x14ac:dyDescent="0.3">
      <c r="A177" s="3">
        <f>'By SKU - Old RTs'!A177</f>
        <v>7604</v>
      </c>
      <c r="B177" t="str">
        <f>'By SKU - Old RTs'!B177</f>
        <v>CLS HD GRIT SOAP DISP</v>
      </c>
      <c r="C177" s="2">
        <f>VLOOKUP($A177,'By SKU - Old RTs'!$A:$V,3,FALSE)</f>
        <v>0</v>
      </c>
      <c r="D177" s="2">
        <f>VLOOKUP($A177,'By SKU - New RTs'!$A:$V,3,FALSE)</f>
        <v>0</v>
      </c>
      <c r="E177" s="5">
        <f t="shared" si="10"/>
        <v>0</v>
      </c>
      <c r="F177" s="2">
        <f>VLOOKUP($A177,'By SKU - Old RTs'!$A:$V,4,FALSE)</f>
        <v>0</v>
      </c>
      <c r="G177" s="2">
        <f>VLOOKUP($A177,'By SKU - New RTs'!$A:$V,4,FALSE)</f>
        <v>0</v>
      </c>
      <c r="H177" s="5">
        <f t="shared" si="11"/>
        <v>0</v>
      </c>
      <c r="I177" s="2">
        <f>VLOOKUP($A177,'By SKU - Old RTs'!$A:$V,5,FALSE)</f>
        <v>0</v>
      </c>
      <c r="J177" s="2">
        <f>VLOOKUP($A177,'By SKU - New RTs'!$A:$V,5,FALSE)</f>
        <v>0</v>
      </c>
      <c r="K177" s="5">
        <f t="shared" si="12"/>
        <v>0</v>
      </c>
      <c r="L177" s="2">
        <f>VLOOKUP($A177,'By SKU - Old RTs'!$A:$V,6,FALSE)</f>
        <v>0</v>
      </c>
      <c r="M177" s="2">
        <f>VLOOKUP($A177,'By SKU - New RTs'!$A:$V,6,FALSE)</f>
        <v>0</v>
      </c>
      <c r="N177" s="5">
        <f t="shared" si="13"/>
        <v>0</v>
      </c>
      <c r="O177" s="2">
        <f>VLOOKUP($A177,'By SKU - Old RTs'!$A:$V,7,FALSE)</f>
        <v>0</v>
      </c>
      <c r="P177" s="2">
        <f>VLOOKUP($A177,'By SKU - New RTs'!$A:$V,7,FALSE)</f>
        <v>0</v>
      </c>
      <c r="Q177" s="2">
        <f t="shared" si="14"/>
        <v>0</v>
      </c>
    </row>
    <row r="178" spans="1:17" x14ac:dyDescent="0.3">
      <c r="A178" s="3">
        <f>'By SKU - Old RTs'!A178</f>
        <v>7625</v>
      </c>
      <c r="B178" t="str">
        <f>'By SKU - Old RTs'!B178</f>
        <v>SN DSP(HSD-100)</v>
      </c>
      <c r="C178" s="2">
        <f>VLOOKUP($A178,'By SKU - Old RTs'!$A:$V,3,FALSE)</f>
        <v>0</v>
      </c>
      <c r="D178" s="2">
        <f>VLOOKUP($A178,'By SKU - New RTs'!$A:$V,3,FALSE)</f>
        <v>0</v>
      </c>
      <c r="E178" s="5">
        <f t="shared" si="10"/>
        <v>0</v>
      </c>
      <c r="F178" s="2">
        <f>VLOOKUP($A178,'By SKU - Old RTs'!$A:$V,4,FALSE)</f>
        <v>0</v>
      </c>
      <c r="G178" s="2">
        <f>VLOOKUP($A178,'By SKU - New RTs'!$A:$V,4,FALSE)</f>
        <v>0</v>
      </c>
      <c r="H178" s="5">
        <f t="shared" si="11"/>
        <v>0</v>
      </c>
      <c r="I178" s="2">
        <f>VLOOKUP($A178,'By SKU - Old RTs'!$A:$V,5,FALSE)</f>
        <v>0</v>
      </c>
      <c r="J178" s="2">
        <f>VLOOKUP($A178,'By SKU - New RTs'!$A:$V,5,FALSE)</f>
        <v>0</v>
      </c>
      <c r="K178" s="5">
        <f t="shared" si="12"/>
        <v>0</v>
      </c>
      <c r="L178" s="2">
        <f>VLOOKUP($A178,'By SKU - Old RTs'!$A:$V,6,FALSE)</f>
        <v>0</v>
      </c>
      <c r="M178" s="2">
        <f>VLOOKUP($A178,'By SKU - New RTs'!$A:$V,6,FALSE)</f>
        <v>0</v>
      </c>
      <c r="N178" s="5">
        <f t="shared" si="13"/>
        <v>0</v>
      </c>
      <c r="O178" s="2">
        <f>VLOOKUP($A178,'By SKU - Old RTs'!$A:$V,7,FALSE)</f>
        <v>0</v>
      </c>
      <c r="P178" s="2">
        <f>VLOOKUP($A178,'By SKU - New RTs'!$A:$V,7,FALSE)</f>
        <v>0</v>
      </c>
      <c r="Q178" s="2">
        <f t="shared" si="14"/>
        <v>0</v>
      </c>
    </row>
    <row r="179" spans="1:17" x14ac:dyDescent="0.3">
      <c r="A179" s="3">
        <f>'By SKU - Old RTs'!A179</f>
        <v>7626</v>
      </c>
      <c r="B179" t="str">
        <f>'By SKU - Old RTs'!B179</f>
        <v>CFDDSP(CCD-050)</v>
      </c>
      <c r="C179" s="2">
        <f>VLOOKUP($A179,'By SKU - Old RTs'!$A:$V,3,FALSE)</f>
        <v>0</v>
      </c>
      <c r="D179" s="2">
        <f>VLOOKUP($A179,'By SKU - New RTs'!$A:$V,3,FALSE)</f>
        <v>0</v>
      </c>
      <c r="E179" s="5">
        <f t="shared" si="10"/>
        <v>0</v>
      </c>
      <c r="F179" s="2">
        <f>VLOOKUP($A179,'By SKU - Old RTs'!$A:$V,4,FALSE)</f>
        <v>0</v>
      </c>
      <c r="G179" s="2">
        <f>VLOOKUP($A179,'By SKU - New RTs'!$A:$V,4,FALSE)</f>
        <v>0</v>
      </c>
      <c r="H179" s="5">
        <f t="shared" si="11"/>
        <v>0</v>
      </c>
      <c r="I179" s="2">
        <f>VLOOKUP($A179,'By SKU - Old RTs'!$A:$V,5,FALSE)</f>
        <v>0</v>
      </c>
      <c r="J179" s="2">
        <f>VLOOKUP($A179,'By SKU - New RTs'!$A:$V,5,FALSE)</f>
        <v>0</v>
      </c>
      <c r="K179" s="5">
        <f t="shared" si="12"/>
        <v>0</v>
      </c>
      <c r="L179" s="2">
        <f>VLOOKUP($A179,'By SKU - Old RTs'!$A:$V,6,FALSE)</f>
        <v>0</v>
      </c>
      <c r="M179" s="2">
        <f>VLOOKUP($A179,'By SKU - New RTs'!$A:$V,6,FALSE)</f>
        <v>0</v>
      </c>
      <c r="N179" s="5">
        <f t="shared" si="13"/>
        <v>0</v>
      </c>
      <c r="O179" s="2">
        <f>VLOOKUP($A179,'By SKU - Old RTs'!$A:$V,7,FALSE)</f>
        <v>0</v>
      </c>
      <c r="P179" s="2">
        <f>VLOOKUP($A179,'By SKU - New RTs'!$A:$V,7,FALSE)</f>
        <v>0</v>
      </c>
      <c r="Q179" s="2">
        <f t="shared" si="14"/>
        <v>0</v>
      </c>
    </row>
    <row r="180" spans="1:17" x14ac:dyDescent="0.3">
      <c r="A180" s="3">
        <f>'By SKU - Old RTs'!A180</f>
        <v>7627</v>
      </c>
      <c r="B180" t="str">
        <f>'By SKU - Old RTs'!B180</f>
        <v>AC DSP(HAD-100)</v>
      </c>
      <c r="C180" s="2">
        <f>VLOOKUP($A180,'By SKU - Old RTs'!$A:$V,3,FALSE)</f>
        <v>1</v>
      </c>
      <c r="D180" s="2">
        <f>VLOOKUP($A180,'By SKU - New RTs'!$A:$V,3,FALSE)</f>
        <v>1</v>
      </c>
      <c r="E180" s="5">
        <f t="shared" si="10"/>
        <v>0</v>
      </c>
      <c r="F180" s="2">
        <f>VLOOKUP($A180,'By SKU - Old RTs'!$A:$V,4,FALSE)</f>
        <v>0</v>
      </c>
      <c r="G180" s="2">
        <f>VLOOKUP($A180,'By SKU - New RTs'!$A:$V,4,FALSE)</f>
        <v>0</v>
      </c>
      <c r="H180" s="5">
        <f t="shared" si="11"/>
        <v>0</v>
      </c>
      <c r="I180" s="2">
        <f>VLOOKUP($A180,'By SKU - Old RTs'!$A:$V,5,FALSE)</f>
        <v>0</v>
      </c>
      <c r="J180" s="2">
        <f>VLOOKUP($A180,'By SKU - New RTs'!$A:$V,5,FALSE)</f>
        <v>0</v>
      </c>
      <c r="K180" s="5">
        <f t="shared" si="12"/>
        <v>0</v>
      </c>
      <c r="L180" s="2">
        <f>VLOOKUP($A180,'By SKU - Old RTs'!$A:$V,6,FALSE)</f>
        <v>0</v>
      </c>
      <c r="M180" s="2">
        <f>VLOOKUP($A180,'By SKU - New RTs'!$A:$V,6,FALSE)</f>
        <v>0</v>
      </c>
      <c r="N180" s="5">
        <f t="shared" si="13"/>
        <v>0</v>
      </c>
      <c r="O180" s="2">
        <f>VLOOKUP($A180,'By SKU - Old RTs'!$A:$V,7,FALSE)</f>
        <v>0</v>
      </c>
      <c r="P180" s="2">
        <f>VLOOKUP($A180,'By SKU - New RTs'!$A:$V,7,FALSE)</f>
        <v>0</v>
      </c>
      <c r="Q180" s="2">
        <f t="shared" si="14"/>
        <v>0</v>
      </c>
    </row>
    <row r="181" spans="1:17" x14ac:dyDescent="0.3">
      <c r="A181" s="3">
        <f>'By SKU - Old RTs'!A181</f>
        <v>7632</v>
      </c>
      <c r="B181" t="str">
        <f>'By SKU - Old RTs'!B181</f>
        <v>TPDISP(JSD-100)</v>
      </c>
      <c r="C181" s="2">
        <f>VLOOKUP($A181,'By SKU - Old RTs'!$A:$V,3,FALSE)</f>
        <v>0</v>
      </c>
      <c r="D181" s="2">
        <f>VLOOKUP($A181,'By SKU - New RTs'!$A:$V,3,FALSE)</f>
        <v>0</v>
      </c>
      <c r="E181" s="5">
        <f t="shared" si="10"/>
        <v>0</v>
      </c>
      <c r="F181" s="2">
        <f>VLOOKUP($A181,'By SKU - Old RTs'!$A:$V,4,FALSE)</f>
        <v>0</v>
      </c>
      <c r="G181" s="2">
        <f>VLOOKUP($A181,'By SKU - New RTs'!$A:$V,4,FALSE)</f>
        <v>0</v>
      </c>
      <c r="H181" s="5">
        <f t="shared" si="11"/>
        <v>0</v>
      </c>
      <c r="I181" s="2">
        <f>VLOOKUP($A181,'By SKU - Old RTs'!$A:$V,5,FALSE)</f>
        <v>0</v>
      </c>
      <c r="J181" s="2">
        <f>VLOOKUP($A181,'By SKU - New RTs'!$A:$V,5,FALSE)</f>
        <v>0</v>
      </c>
      <c r="K181" s="5">
        <f t="shared" si="12"/>
        <v>0</v>
      </c>
      <c r="L181" s="2">
        <f>VLOOKUP($A181,'By SKU - Old RTs'!$A:$V,6,FALSE)</f>
        <v>0</v>
      </c>
      <c r="M181" s="2">
        <f>VLOOKUP($A181,'By SKU - New RTs'!$A:$V,6,FALSE)</f>
        <v>0</v>
      </c>
      <c r="N181" s="5">
        <f t="shared" si="13"/>
        <v>0</v>
      </c>
      <c r="O181" s="2">
        <f>VLOOKUP($A181,'By SKU - Old RTs'!$A:$V,7,FALSE)</f>
        <v>0</v>
      </c>
      <c r="P181" s="2">
        <f>VLOOKUP($A181,'By SKU - New RTs'!$A:$V,7,FALSE)</f>
        <v>0</v>
      </c>
      <c r="Q181" s="2">
        <f t="shared" si="14"/>
        <v>0</v>
      </c>
    </row>
    <row r="182" spans="1:17" x14ac:dyDescent="0.3">
      <c r="A182" s="3">
        <f>'By SKU - Old RTs'!A182</f>
        <v>7633</v>
      </c>
      <c r="B182" t="str">
        <f>'By SKU - Old RTs'!B182</f>
        <v>2TPDSP(JST-102)</v>
      </c>
      <c r="C182" s="2">
        <f>VLOOKUP($A182,'By SKU - Old RTs'!$A:$V,3,FALSE)</f>
        <v>0</v>
      </c>
      <c r="D182" s="2">
        <f>VLOOKUP($A182,'By SKU - New RTs'!$A:$V,3,FALSE)</f>
        <v>0</v>
      </c>
      <c r="E182" s="5">
        <f t="shared" si="10"/>
        <v>0</v>
      </c>
      <c r="F182" s="2">
        <f>VLOOKUP($A182,'By SKU - Old RTs'!$A:$V,4,FALSE)</f>
        <v>0</v>
      </c>
      <c r="G182" s="2">
        <f>VLOOKUP($A182,'By SKU - New RTs'!$A:$V,4,FALSE)</f>
        <v>0</v>
      </c>
      <c r="H182" s="5">
        <f t="shared" si="11"/>
        <v>0</v>
      </c>
      <c r="I182" s="2">
        <f>VLOOKUP($A182,'By SKU - Old RTs'!$A:$V,5,FALSE)</f>
        <v>0</v>
      </c>
      <c r="J182" s="2">
        <f>VLOOKUP($A182,'By SKU - New RTs'!$A:$V,5,FALSE)</f>
        <v>0</v>
      </c>
      <c r="K182" s="5">
        <f t="shared" si="12"/>
        <v>0</v>
      </c>
      <c r="L182" s="2">
        <f>VLOOKUP($A182,'By SKU - Old RTs'!$A:$V,6,FALSE)</f>
        <v>0</v>
      </c>
      <c r="M182" s="2">
        <f>VLOOKUP($A182,'By SKU - New RTs'!$A:$V,6,FALSE)</f>
        <v>0</v>
      </c>
      <c r="N182" s="5">
        <f t="shared" si="13"/>
        <v>0</v>
      </c>
      <c r="O182" s="2">
        <f>VLOOKUP($A182,'By SKU - Old RTs'!$A:$V,7,FALSE)</f>
        <v>0</v>
      </c>
      <c r="P182" s="2">
        <f>VLOOKUP($A182,'By SKU - New RTs'!$A:$V,7,FALSE)</f>
        <v>0</v>
      </c>
      <c r="Q182" s="2">
        <f t="shared" si="14"/>
        <v>0</v>
      </c>
    </row>
    <row r="183" spans="1:17" x14ac:dyDescent="0.3">
      <c r="A183" s="3">
        <f>'By SKU - Old RTs'!A183</f>
        <v>7634</v>
      </c>
      <c r="B183" t="str">
        <f>'By SKU - Old RTs'!B183</f>
        <v>CFDDSP(CDS-100)</v>
      </c>
      <c r="C183" s="2">
        <f>VLOOKUP($A183,'By SKU - Old RTs'!$A:$V,3,FALSE)</f>
        <v>0</v>
      </c>
      <c r="D183" s="2">
        <f>VLOOKUP($A183,'By SKU - New RTs'!$A:$V,3,FALSE)</f>
        <v>0</v>
      </c>
      <c r="E183" s="5">
        <f t="shared" si="10"/>
        <v>0</v>
      </c>
      <c r="F183" s="2">
        <f>VLOOKUP($A183,'By SKU - Old RTs'!$A:$V,4,FALSE)</f>
        <v>0</v>
      </c>
      <c r="G183" s="2">
        <f>VLOOKUP($A183,'By SKU - New RTs'!$A:$V,4,FALSE)</f>
        <v>0</v>
      </c>
      <c r="H183" s="5">
        <f t="shared" si="11"/>
        <v>0</v>
      </c>
      <c r="I183" s="2">
        <f>VLOOKUP($A183,'By SKU - Old RTs'!$A:$V,5,FALSE)</f>
        <v>0</v>
      </c>
      <c r="J183" s="2">
        <f>VLOOKUP($A183,'By SKU - New RTs'!$A:$V,5,FALSE)</f>
        <v>0</v>
      </c>
      <c r="K183" s="5">
        <f t="shared" si="12"/>
        <v>0</v>
      </c>
      <c r="L183" s="2">
        <f>VLOOKUP($A183,'By SKU - Old RTs'!$A:$V,6,FALSE)</f>
        <v>0</v>
      </c>
      <c r="M183" s="2">
        <f>VLOOKUP($A183,'By SKU - New RTs'!$A:$V,6,FALSE)</f>
        <v>0</v>
      </c>
      <c r="N183" s="5">
        <f t="shared" si="13"/>
        <v>0</v>
      </c>
      <c r="O183" s="2">
        <f>VLOOKUP($A183,'By SKU - Old RTs'!$A:$V,7,FALSE)</f>
        <v>0</v>
      </c>
      <c r="P183" s="2">
        <f>VLOOKUP($A183,'By SKU - New RTs'!$A:$V,7,FALSE)</f>
        <v>0</v>
      </c>
      <c r="Q183" s="2">
        <f t="shared" si="14"/>
        <v>0</v>
      </c>
    </row>
    <row r="184" spans="1:17" x14ac:dyDescent="0.3">
      <c r="A184" s="3">
        <f>'By SKU - Old RTs'!A184</f>
        <v>7637</v>
      </c>
      <c r="B184" t="str">
        <f>'By SKU - Old RTs'!B184</f>
        <v xml:space="preserve">BATH TISSUE BOX     </v>
      </c>
      <c r="C184" s="2">
        <f>VLOOKUP($A184,'By SKU - Old RTs'!$A:$V,3,FALSE)</f>
        <v>0</v>
      </c>
      <c r="D184" s="2">
        <f>VLOOKUP($A184,'By SKU - New RTs'!$A:$V,3,FALSE)</f>
        <v>0</v>
      </c>
      <c r="E184" s="5">
        <f t="shared" si="10"/>
        <v>0</v>
      </c>
      <c r="F184" s="2">
        <f>VLOOKUP($A184,'By SKU - Old RTs'!$A:$V,4,FALSE)</f>
        <v>0</v>
      </c>
      <c r="G184" s="2">
        <f>VLOOKUP($A184,'By SKU - New RTs'!$A:$V,4,FALSE)</f>
        <v>0</v>
      </c>
      <c r="H184" s="5">
        <f t="shared" si="11"/>
        <v>0</v>
      </c>
      <c r="I184" s="2">
        <f>VLOOKUP($A184,'By SKU - Old RTs'!$A:$V,5,FALSE)</f>
        <v>0</v>
      </c>
      <c r="J184" s="2">
        <f>VLOOKUP($A184,'By SKU - New RTs'!$A:$V,5,FALSE)</f>
        <v>0</v>
      </c>
      <c r="K184" s="5">
        <f t="shared" si="12"/>
        <v>0</v>
      </c>
      <c r="L184" s="2">
        <f>VLOOKUP($A184,'By SKU - Old RTs'!$A:$V,6,FALSE)</f>
        <v>0</v>
      </c>
      <c r="M184" s="2">
        <f>VLOOKUP($A184,'By SKU - New RTs'!$A:$V,6,FALSE)</f>
        <v>0</v>
      </c>
      <c r="N184" s="5">
        <f t="shared" si="13"/>
        <v>0</v>
      </c>
      <c r="O184" s="2">
        <f>VLOOKUP($A184,'By SKU - Old RTs'!$A:$V,7,FALSE)</f>
        <v>0</v>
      </c>
      <c r="P184" s="2">
        <f>VLOOKUP($A184,'By SKU - New RTs'!$A:$V,7,FALSE)</f>
        <v>0</v>
      </c>
      <c r="Q184" s="2">
        <f t="shared" si="14"/>
        <v>0</v>
      </c>
    </row>
    <row r="185" spans="1:17" x14ac:dyDescent="0.3">
      <c r="A185" s="3">
        <f>'By SKU - Old RTs'!A185</f>
        <v>7643</v>
      </c>
      <c r="B185" t="str">
        <f>'By SKU - Old RTs'!B185</f>
        <v xml:space="preserve">MULTI/CFOLD DIS     </v>
      </c>
      <c r="C185" s="2">
        <f>VLOOKUP($A185,'By SKU - Old RTs'!$A:$V,3,FALSE)</f>
        <v>0</v>
      </c>
      <c r="D185" s="2">
        <f>VLOOKUP($A185,'By SKU - New RTs'!$A:$V,3,FALSE)</f>
        <v>0</v>
      </c>
      <c r="E185" s="5">
        <f t="shared" si="10"/>
        <v>0</v>
      </c>
      <c r="F185" s="2">
        <f>VLOOKUP($A185,'By SKU - Old RTs'!$A:$V,4,FALSE)</f>
        <v>0</v>
      </c>
      <c r="G185" s="2">
        <f>VLOOKUP($A185,'By SKU - New RTs'!$A:$V,4,FALSE)</f>
        <v>0</v>
      </c>
      <c r="H185" s="5">
        <f t="shared" si="11"/>
        <v>0</v>
      </c>
      <c r="I185" s="2">
        <f>VLOOKUP($A185,'By SKU - Old RTs'!$A:$V,5,FALSE)</f>
        <v>0</v>
      </c>
      <c r="J185" s="2">
        <f>VLOOKUP($A185,'By SKU - New RTs'!$A:$V,5,FALSE)</f>
        <v>0</v>
      </c>
      <c r="K185" s="5">
        <f t="shared" si="12"/>
        <v>0</v>
      </c>
      <c r="L185" s="2">
        <f>VLOOKUP($A185,'By SKU - Old RTs'!$A:$V,6,FALSE)</f>
        <v>0</v>
      </c>
      <c r="M185" s="2">
        <f>VLOOKUP($A185,'By SKU - New RTs'!$A:$V,6,FALSE)</f>
        <v>0</v>
      </c>
      <c r="N185" s="5">
        <f t="shared" si="13"/>
        <v>0</v>
      </c>
      <c r="O185" s="2">
        <f>VLOOKUP($A185,'By SKU - Old RTs'!$A:$V,7,FALSE)</f>
        <v>0</v>
      </c>
      <c r="P185" s="2">
        <f>VLOOKUP($A185,'By SKU - New RTs'!$A:$V,7,FALSE)</f>
        <v>0</v>
      </c>
      <c r="Q185" s="2">
        <f t="shared" si="14"/>
        <v>0</v>
      </c>
    </row>
    <row r="186" spans="1:17" x14ac:dyDescent="0.3">
      <c r="A186" s="3">
        <f>'By SKU - Old RTs'!A186</f>
        <v>7661</v>
      </c>
      <c r="B186" t="str">
        <f>'By SKU - Old RTs'!B186</f>
        <v>GREENSCENTS AIR DISPENSER</v>
      </c>
      <c r="C186" s="2">
        <f>VLOOKUP($A186,'By SKU - Old RTs'!$A:$V,3,FALSE)</f>
        <v>0</v>
      </c>
      <c r="D186" s="2">
        <f>VLOOKUP($A186,'By SKU - New RTs'!$A:$V,3,FALSE)</f>
        <v>0</v>
      </c>
      <c r="E186" s="5">
        <f t="shared" si="10"/>
        <v>0</v>
      </c>
      <c r="F186" s="2">
        <f>VLOOKUP($A186,'By SKU - Old RTs'!$A:$V,4,FALSE)</f>
        <v>0</v>
      </c>
      <c r="G186" s="2">
        <f>VLOOKUP($A186,'By SKU - New RTs'!$A:$V,4,FALSE)</f>
        <v>0</v>
      </c>
      <c r="H186" s="5">
        <f t="shared" si="11"/>
        <v>0</v>
      </c>
      <c r="I186" s="2">
        <f>VLOOKUP($A186,'By SKU - Old RTs'!$A:$V,5,FALSE)</f>
        <v>0</v>
      </c>
      <c r="J186" s="2">
        <f>VLOOKUP($A186,'By SKU - New RTs'!$A:$V,5,FALSE)</f>
        <v>0</v>
      </c>
      <c r="K186" s="5">
        <f t="shared" si="12"/>
        <v>0</v>
      </c>
      <c r="L186" s="2">
        <f>VLOOKUP($A186,'By SKU - Old RTs'!$A:$V,6,FALSE)</f>
        <v>0</v>
      </c>
      <c r="M186" s="2">
        <f>VLOOKUP($A186,'By SKU - New RTs'!$A:$V,6,FALSE)</f>
        <v>0</v>
      </c>
      <c r="N186" s="5">
        <f t="shared" si="13"/>
        <v>0</v>
      </c>
      <c r="O186" s="2">
        <f>VLOOKUP($A186,'By SKU - Old RTs'!$A:$V,7,FALSE)</f>
        <v>0</v>
      </c>
      <c r="P186" s="2">
        <f>VLOOKUP($A186,'By SKU - New RTs'!$A:$V,7,FALSE)</f>
        <v>0</v>
      </c>
      <c r="Q186" s="2">
        <f t="shared" si="14"/>
        <v>0</v>
      </c>
    </row>
    <row r="187" spans="1:17" x14ac:dyDescent="0.3">
      <c r="A187" s="3">
        <f>'By SKU - Old RTs'!A187</f>
        <v>7670</v>
      </c>
      <c r="B187" t="str">
        <f>'By SKU - Old RTs'!B187</f>
        <v xml:space="preserve">HANGER STAND        </v>
      </c>
      <c r="C187" s="2">
        <f>VLOOKUP($A187,'By SKU - Old RTs'!$A:$V,3,FALSE)</f>
        <v>0</v>
      </c>
      <c r="D187" s="2">
        <f>VLOOKUP($A187,'By SKU - New RTs'!$A:$V,3,FALSE)</f>
        <v>0</v>
      </c>
      <c r="E187" s="5">
        <f t="shared" si="10"/>
        <v>0</v>
      </c>
      <c r="F187" s="2">
        <f>VLOOKUP($A187,'By SKU - Old RTs'!$A:$V,4,FALSE)</f>
        <v>0.5</v>
      </c>
      <c r="G187" s="2">
        <f>VLOOKUP($A187,'By SKU - New RTs'!$A:$V,4,FALSE)</f>
        <v>0.5</v>
      </c>
      <c r="H187" s="5">
        <f t="shared" si="11"/>
        <v>0</v>
      </c>
      <c r="I187" s="2">
        <f>VLOOKUP($A187,'By SKU - Old RTs'!$A:$V,5,FALSE)</f>
        <v>0</v>
      </c>
      <c r="J187" s="2">
        <f>VLOOKUP($A187,'By SKU - New RTs'!$A:$V,5,FALSE)</f>
        <v>0</v>
      </c>
      <c r="K187" s="5">
        <f t="shared" si="12"/>
        <v>0</v>
      </c>
      <c r="L187" s="2">
        <f>VLOOKUP($A187,'By SKU - Old RTs'!$A:$V,6,FALSE)</f>
        <v>0.5</v>
      </c>
      <c r="M187" s="2">
        <f>VLOOKUP($A187,'By SKU - New RTs'!$A:$V,6,FALSE)</f>
        <v>0.5</v>
      </c>
      <c r="N187" s="5">
        <f t="shared" si="13"/>
        <v>0</v>
      </c>
      <c r="O187" s="2">
        <f>VLOOKUP($A187,'By SKU - Old RTs'!$A:$V,7,FALSE)</f>
        <v>0</v>
      </c>
      <c r="P187" s="2">
        <f>VLOOKUP($A187,'By SKU - New RTs'!$A:$V,7,FALSE)</f>
        <v>0</v>
      </c>
      <c r="Q187" s="2">
        <f t="shared" si="14"/>
        <v>0</v>
      </c>
    </row>
    <row r="188" spans="1:17" x14ac:dyDescent="0.3">
      <c r="A188" s="3">
        <f>'By SKU - Old RTs'!A188</f>
        <v>7680</v>
      </c>
      <c r="B188" t="str">
        <f>'By SKU - Old RTs'!B188</f>
        <v xml:space="preserve">BAG STAND           </v>
      </c>
      <c r="C188" s="2">
        <f>VLOOKUP($A188,'By SKU - Old RTs'!$A:$V,3,FALSE)</f>
        <v>0</v>
      </c>
      <c r="D188" s="2">
        <f>VLOOKUP($A188,'By SKU - New RTs'!$A:$V,3,FALSE)</f>
        <v>0</v>
      </c>
      <c r="E188" s="5">
        <f t="shared" si="10"/>
        <v>0</v>
      </c>
      <c r="F188" s="2">
        <f>VLOOKUP($A188,'By SKU - Old RTs'!$A:$V,4,FALSE)</f>
        <v>0</v>
      </c>
      <c r="G188" s="2">
        <f>VLOOKUP($A188,'By SKU - New RTs'!$A:$V,4,FALSE)</f>
        <v>0</v>
      </c>
      <c r="H188" s="5">
        <f t="shared" si="11"/>
        <v>0</v>
      </c>
      <c r="I188" s="2">
        <f>VLOOKUP($A188,'By SKU - Old RTs'!$A:$V,5,FALSE)</f>
        <v>0</v>
      </c>
      <c r="J188" s="2">
        <f>VLOOKUP($A188,'By SKU - New RTs'!$A:$V,5,FALSE)</f>
        <v>0</v>
      </c>
      <c r="K188" s="5">
        <f t="shared" si="12"/>
        <v>0</v>
      </c>
      <c r="L188" s="2">
        <f>VLOOKUP($A188,'By SKU - Old RTs'!$A:$V,6,FALSE)</f>
        <v>0</v>
      </c>
      <c r="M188" s="2">
        <f>VLOOKUP($A188,'By SKU - New RTs'!$A:$V,6,FALSE)</f>
        <v>0</v>
      </c>
      <c r="N188" s="5">
        <f t="shared" si="13"/>
        <v>0</v>
      </c>
      <c r="O188" s="2">
        <f>VLOOKUP($A188,'By SKU - Old RTs'!$A:$V,7,FALSE)</f>
        <v>0</v>
      </c>
      <c r="P188" s="2">
        <f>VLOOKUP($A188,'By SKU - New RTs'!$A:$V,7,FALSE)</f>
        <v>0</v>
      </c>
      <c r="Q188" s="2">
        <f t="shared" si="14"/>
        <v>0</v>
      </c>
    </row>
    <row r="189" spans="1:17" x14ac:dyDescent="0.3">
      <c r="A189" s="3">
        <f>'By SKU - Old RTs'!A189</f>
        <v>4016210</v>
      </c>
      <c r="B189" t="str">
        <f>'By SKU - Old RTs'!B189</f>
        <v>AP RED VINYL</v>
      </c>
      <c r="C189" s="2">
        <f>VLOOKUP($A189,'By SKU - Old RTs'!$A:$V,3,FALSE)</f>
        <v>0</v>
      </c>
      <c r="D189" s="2">
        <f>VLOOKUP($A189,'By SKU - New RTs'!$A:$V,3,FALSE)</f>
        <v>0</v>
      </c>
      <c r="E189" s="5">
        <f t="shared" si="10"/>
        <v>0</v>
      </c>
      <c r="F189" s="2">
        <f>VLOOKUP($A189,'By SKU - Old RTs'!$A:$V,4,FALSE)</f>
        <v>0</v>
      </c>
      <c r="G189" s="2">
        <f>VLOOKUP($A189,'By SKU - New RTs'!$A:$V,4,FALSE)</f>
        <v>0</v>
      </c>
      <c r="H189" s="5">
        <f t="shared" si="11"/>
        <v>0</v>
      </c>
      <c r="I189" s="2">
        <f>VLOOKUP($A189,'By SKU - Old RTs'!$A:$V,5,FALSE)</f>
        <v>0</v>
      </c>
      <c r="J189" s="2">
        <f>VLOOKUP($A189,'By SKU - New RTs'!$A:$V,5,FALSE)</f>
        <v>0</v>
      </c>
      <c r="K189" s="5">
        <f t="shared" si="12"/>
        <v>0</v>
      </c>
      <c r="L189" s="2">
        <f>VLOOKUP($A189,'By SKU - Old RTs'!$A:$V,6,FALSE)</f>
        <v>0</v>
      </c>
      <c r="M189" s="2">
        <f>VLOOKUP($A189,'By SKU - New RTs'!$A:$V,6,FALSE)</f>
        <v>0</v>
      </c>
      <c r="N189" s="5">
        <f t="shared" si="13"/>
        <v>0</v>
      </c>
      <c r="O189" s="2">
        <f>VLOOKUP($A189,'By SKU - Old RTs'!$A:$V,7,FALSE)</f>
        <v>0</v>
      </c>
      <c r="P189" s="2">
        <f>VLOOKUP($A189,'By SKU - New RTs'!$A:$V,7,FALSE)</f>
        <v>0</v>
      </c>
      <c r="Q189" s="2">
        <f t="shared" si="14"/>
        <v>0</v>
      </c>
    </row>
    <row r="190" spans="1:17" x14ac:dyDescent="0.3">
      <c r="A190" s="3" t="str">
        <f>'By SKU - Old RTs'!A190</f>
        <v>1077-01</v>
      </c>
      <c r="B190" t="str">
        <f>'By SKU - Old RTs'!B190</f>
        <v xml:space="preserve">ST EXEC OX/BDC                  </v>
      </c>
      <c r="C190" s="2">
        <f>VLOOKUP($A190,'By SKU - Old RTs'!$A:$V,3,FALSE)</f>
        <v>0</v>
      </c>
      <c r="D190" s="2">
        <f>VLOOKUP($A190,'By SKU - New RTs'!$A:$V,3,FALSE)</f>
        <v>0</v>
      </c>
      <c r="E190" s="5">
        <f t="shared" si="10"/>
        <v>0</v>
      </c>
      <c r="F190" s="2">
        <f>VLOOKUP($A190,'By SKU - Old RTs'!$A:$V,4,FALSE)</f>
        <v>0</v>
      </c>
      <c r="G190" s="2">
        <f>VLOOKUP($A190,'By SKU - New RTs'!$A:$V,4,FALSE)</f>
        <v>0</v>
      </c>
      <c r="H190" s="5">
        <f t="shared" si="11"/>
        <v>0</v>
      </c>
      <c r="I190" s="2">
        <f>VLOOKUP($A190,'By SKU - Old RTs'!$A:$V,5,FALSE)</f>
        <v>0</v>
      </c>
      <c r="J190" s="2">
        <f>VLOOKUP($A190,'By SKU - New RTs'!$A:$V,5,FALSE)</f>
        <v>0.25</v>
      </c>
      <c r="K190" s="5">
        <f t="shared" si="12"/>
        <v>0.25</v>
      </c>
      <c r="L190" s="2">
        <f>VLOOKUP($A190,'By SKU - Old RTs'!$A:$V,6,FALSE)</f>
        <v>0</v>
      </c>
      <c r="M190" s="2">
        <f>VLOOKUP($A190,'By SKU - New RTs'!$A:$V,6,FALSE)</f>
        <v>0</v>
      </c>
      <c r="N190" s="5">
        <f t="shared" si="13"/>
        <v>0</v>
      </c>
      <c r="O190" s="2">
        <f>VLOOKUP($A190,'By SKU - Old RTs'!$A:$V,7,FALSE)</f>
        <v>0.25</v>
      </c>
      <c r="P190" s="2">
        <f>VLOOKUP($A190,'By SKU - New RTs'!$A:$V,7,FALSE)</f>
        <v>0</v>
      </c>
      <c r="Q190" s="2">
        <f t="shared" si="14"/>
        <v>-0.25</v>
      </c>
    </row>
    <row r="191" spans="1:17" x14ac:dyDescent="0.3">
      <c r="A191" s="3" t="str">
        <f>'By SKU - Old RTs'!A191</f>
        <v>1447L</v>
      </c>
      <c r="B191" t="str">
        <f>'By SKU - Old RTs'!B191</f>
        <v>MT 4X6 CLA LOGO-LOGO</v>
      </c>
      <c r="C191" s="2">
        <f>VLOOKUP($A191,'By SKU - Old RTs'!$A:$V,3,FALSE)</f>
        <v>0</v>
      </c>
      <c r="D191" s="2">
        <f>VLOOKUP($A191,'By SKU - New RTs'!$A:$V,3,FALSE)</f>
        <v>0</v>
      </c>
      <c r="E191" s="5">
        <f t="shared" si="10"/>
        <v>0</v>
      </c>
      <c r="F191" s="2">
        <f>VLOOKUP($A191,'By SKU - Old RTs'!$A:$V,4,FALSE)</f>
        <v>2</v>
      </c>
      <c r="G191" s="2">
        <f>VLOOKUP($A191,'By SKU - New RTs'!$A:$V,4,FALSE)</f>
        <v>2</v>
      </c>
      <c r="H191" s="5">
        <f t="shared" si="11"/>
        <v>0</v>
      </c>
      <c r="I191" s="2">
        <f>VLOOKUP($A191,'By SKU - Old RTs'!$A:$V,5,FALSE)</f>
        <v>0</v>
      </c>
      <c r="J191" s="2">
        <f>VLOOKUP($A191,'By SKU - New RTs'!$A:$V,5,FALSE)</f>
        <v>0</v>
      </c>
      <c r="K191" s="5">
        <f t="shared" si="12"/>
        <v>0</v>
      </c>
      <c r="L191" s="2">
        <f>VLOOKUP($A191,'By SKU - Old RTs'!$A:$V,6,FALSE)</f>
        <v>0</v>
      </c>
      <c r="M191" s="2">
        <f>VLOOKUP($A191,'By SKU - New RTs'!$A:$V,6,FALSE)</f>
        <v>0</v>
      </c>
      <c r="N191" s="5">
        <f t="shared" si="13"/>
        <v>0</v>
      </c>
      <c r="O191" s="2">
        <f>VLOOKUP($A191,'By SKU - Old RTs'!$A:$V,7,FALSE)</f>
        <v>0</v>
      </c>
      <c r="P191" s="2">
        <f>VLOOKUP($A191,'By SKU - New RTs'!$A:$V,7,FALSE)</f>
        <v>0</v>
      </c>
      <c r="Q191" s="2">
        <f t="shared" si="14"/>
        <v>0</v>
      </c>
    </row>
    <row r="192" spans="1:17" x14ac:dyDescent="0.3">
      <c r="A192" s="3" t="str">
        <f>'By SKU - Old RTs'!A192</f>
        <v>5010WH</v>
      </c>
      <c r="B192" t="str">
        <f>'By SKU - Old RTs'!B192</f>
        <v>ST BAKER WITH BUTTONS</v>
      </c>
      <c r="C192" s="2">
        <f>VLOOKUP($A192,'By SKU - Old RTs'!$A:$V,3,FALSE)</f>
        <v>4.25</v>
      </c>
      <c r="D192" s="2">
        <f>VLOOKUP($A192,'By SKU - New RTs'!$A:$V,3,FALSE)</f>
        <v>4.25</v>
      </c>
      <c r="E192" s="5">
        <f t="shared" si="10"/>
        <v>0</v>
      </c>
      <c r="F192" s="2">
        <f>VLOOKUP($A192,'By SKU - Old RTs'!$A:$V,4,FALSE)</f>
        <v>0</v>
      </c>
      <c r="G192" s="2">
        <f>VLOOKUP($A192,'By SKU - New RTs'!$A:$V,4,FALSE)</f>
        <v>0</v>
      </c>
      <c r="H192" s="5">
        <f t="shared" si="11"/>
        <v>0</v>
      </c>
      <c r="I192" s="2">
        <f>VLOOKUP($A192,'By SKU - Old RTs'!$A:$V,5,FALSE)</f>
        <v>0</v>
      </c>
      <c r="J192" s="2">
        <f>VLOOKUP($A192,'By SKU - New RTs'!$A:$V,5,FALSE)</f>
        <v>0</v>
      </c>
      <c r="K192" s="5">
        <f t="shared" si="12"/>
        <v>0</v>
      </c>
      <c r="L192" s="2">
        <f>VLOOKUP($A192,'By SKU - Old RTs'!$A:$V,6,FALSE)</f>
        <v>0</v>
      </c>
      <c r="M192" s="2">
        <f>VLOOKUP($A192,'By SKU - New RTs'!$A:$V,6,FALSE)</f>
        <v>0</v>
      </c>
      <c r="N192" s="5">
        <f t="shared" si="13"/>
        <v>0</v>
      </c>
      <c r="O192" s="2">
        <f>VLOOKUP($A192,'By SKU - Old RTs'!$A:$V,7,FALSE)</f>
        <v>0</v>
      </c>
      <c r="P192" s="2">
        <f>VLOOKUP($A192,'By SKU - New RTs'!$A:$V,7,FALSE)</f>
        <v>0</v>
      </c>
      <c r="Q192" s="2">
        <f t="shared" si="14"/>
        <v>0</v>
      </c>
    </row>
    <row r="193" spans="1:17" x14ac:dyDescent="0.3">
      <c r="A193" s="3" t="str">
        <f>'By SKU - Old RTs'!A193</f>
        <v>7601SAN</v>
      </c>
      <c r="B193" t="str">
        <f>'By SKU - Old RTs'!B193</f>
        <v>CLS SANITIZER DISP #7507</v>
      </c>
      <c r="C193" s="2">
        <f>VLOOKUP($A193,'By SKU - Old RTs'!$A:$V,3,FALSE)</f>
        <v>0</v>
      </c>
      <c r="D193" s="2">
        <f>VLOOKUP($A193,'By SKU - New RTs'!$A:$V,3,FALSE)</f>
        <v>0</v>
      </c>
      <c r="E193" s="5">
        <f t="shared" si="10"/>
        <v>0</v>
      </c>
      <c r="F193" s="2">
        <f>VLOOKUP($A193,'By SKU - Old RTs'!$A:$V,4,FALSE)</f>
        <v>0</v>
      </c>
      <c r="G193" s="2">
        <f>VLOOKUP($A193,'By SKU - New RTs'!$A:$V,4,FALSE)</f>
        <v>0</v>
      </c>
      <c r="H193" s="5">
        <f t="shared" si="11"/>
        <v>0</v>
      </c>
      <c r="I193" s="2">
        <f>VLOOKUP($A193,'By SKU - Old RTs'!$A:$V,5,FALSE)</f>
        <v>0</v>
      </c>
      <c r="J193" s="2">
        <f>VLOOKUP($A193,'By SKU - New RTs'!$A:$V,5,FALSE)</f>
        <v>0</v>
      </c>
      <c r="K193" s="5">
        <f t="shared" si="12"/>
        <v>0</v>
      </c>
      <c r="L193" s="2">
        <f>VLOOKUP($A193,'By SKU - Old RTs'!$A:$V,6,FALSE)</f>
        <v>0</v>
      </c>
      <c r="M193" s="2">
        <f>VLOOKUP($A193,'By SKU - New RTs'!$A:$V,6,FALSE)</f>
        <v>0</v>
      </c>
      <c r="N193" s="5">
        <f t="shared" si="13"/>
        <v>0</v>
      </c>
      <c r="O193" s="2">
        <f>VLOOKUP($A193,'By SKU - Old RTs'!$A:$V,7,FALSE)</f>
        <v>0</v>
      </c>
      <c r="P193" s="2">
        <f>VLOOKUP($A193,'By SKU - New RTs'!$A:$V,7,FALSE)</f>
        <v>0</v>
      </c>
      <c r="Q193" s="2">
        <f t="shared" si="14"/>
        <v>0</v>
      </c>
    </row>
    <row r="194" spans="1:17" x14ac:dyDescent="0.3">
      <c r="A194" s="3" t="str">
        <f>'By SKU - Old RTs'!A194</f>
        <v>C310WH</v>
      </c>
      <c r="B194" t="str">
        <f>'By SKU - Old RTs'!B194</f>
        <v xml:space="preserve">CT CHEF WHITE BUTTON    </v>
      </c>
      <c r="C194" s="2">
        <f>VLOOKUP($A194,'By SKU - Old RTs'!$A:$V,3,FALSE)</f>
        <v>0</v>
      </c>
      <c r="D194" s="2">
        <f>VLOOKUP($A194,'By SKU - New RTs'!$A:$V,3,FALSE)</f>
        <v>0</v>
      </c>
      <c r="E194" s="5">
        <f t="shared" si="10"/>
        <v>0</v>
      </c>
      <c r="F194" s="2">
        <f>VLOOKUP($A194,'By SKU - Old RTs'!$A:$V,4,FALSE)</f>
        <v>0</v>
      </c>
      <c r="G194" s="2">
        <f>VLOOKUP($A194,'By SKU - New RTs'!$A:$V,4,FALSE)</f>
        <v>0</v>
      </c>
      <c r="H194" s="5">
        <f t="shared" si="11"/>
        <v>0</v>
      </c>
      <c r="I194" s="2">
        <f>VLOOKUP($A194,'By SKU - Old RTs'!$A:$V,5,FALSE)</f>
        <v>0</v>
      </c>
      <c r="J194" s="2">
        <f>VLOOKUP($A194,'By SKU - New RTs'!$A:$V,5,FALSE)</f>
        <v>1.75</v>
      </c>
      <c r="K194" s="5">
        <f t="shared" si="12"/>
        <v>1.75</v>
      </c>
      <c r="L194" s="2">
        <f>VLOOKUP($A194,'By SKU - Old RTs'!$A:$V,6,FALSE)</f>
        <v>0</v>
      </c>
      <c r="M194" s="2">
        <f>VLOOKUP($A194,'By SKU - New RTs'!$A:$V,6,FALSE)</f>
        <v>0</v>
      </c>
      <c r="N194" s="5">
        <f t="shared" si="13"/>
        <v>0</v>
      </c>
      <c r="O194" s="2">
        <f>VLOOKUP($A194,'By SKU - Old RTs'!$A:$V,7,FALSE)</f>
        <v>1.75</v>
      </c>
      <c r="P194" s="2">
        <f>VLOOKUP($A194,'By SKU - New RTs'!$A:$V,7,FALSE)</f>
        <v>0</v>
      </c>
      <c r="Q194" s="2">
        <f t="shared" si="14"/>
        <v>-1.75</v>
      </c>
    </row>
    <row r="195" spans="1:17" x14ac:dyDescent="0.3">
      <c r="A195" s="3" t="str">
        <f>'By SKU - Old RTs'!A195</f>
        <v>CT10NV</v>
      </c>
      <c r="B195" t="str">
        <f>'By SKU - Old RTs'!B195</f>
        <v xml:space="preserve">COVERALL BLEND                  </v>
      </c>
      <c r="C195" s="2">
        <f>VLOOKUP($A195,'By SKU - Old RTs'!$A:$V,3,FALSE)</f>
        <v>0</v>
      </c>
      <c r="D195" s="2">
        <f>VLOOKUP($A195,'By SKU - New RTs'!$A:$V,3,FALSE)</f>
        <v>0</v>
      </c>
      <c r="E195" s="5">
        <f t="shared" si="10"/>
        <v>0</v>
      </c>
      <c r="F195" s="2">
        <f>VLOOKUP($A195,'By SKU - Old RTs'!$A:$V,4,FALSE)</f>
        <v>0</v>
      </c>
      <c r="G195" s="2">
        <f>VLOOKUP($A195,'By SKU - New RTs'!$A:$V,4,FALSE)</f>
        <v>0</v>
      </c>
      <c r="H195" s="5">
        <f t="shared" si="11"/>
        <v>0</v>
      </c>
      <c r="I195" s="2">
        <f>VLOOKUP($A195,'By SKU - Old RTs'!$A:$V,5,FALSE)</f>
        <v>9.5</v>
      </c>
      <c r="J195" s="2">
        <f>VLOOKUP($A195,'By SKU - New RTs'!$A:$V,5,FALSE)</f>
        <v>0</v>
      </c>
      <c r="K195" s="5">
        <f t="shared" si="12"/>
        <v>-9.5</v>
      </c>
      <c r="L195" s="2">
        <f>VLOOKUP($A195,'By SKU - Old RTs'!$A:$V,6,FALSE)</f>
        <v>0</v>
      </c>
      <c r="M195" s="2">
        <f>VLOOKUP($A195,'By SKU - New RTs'!$A:$V,6,FALSE)</f>
        <v>0</v>
      </c>
      <c r="N195" s="5">
        <f t="shared" si="13"/>
        <v>0</v>
      </c>
      <c r="O195" s="2">
        <f>VLOOKUP($A195,'By SKU - Old RTs'!$A:$V,7,FALSE)</f>
        <v>0</v>
      </c>
      <c r="P195" s="2">
        <f>VLOOKUP($A195,'By SKU - New RTs'!$A:$V,7,FALSE)</f>
        <v>9.5</v>
      </c>
      <c r="Q195" s="2">
        <f t="shared" si="14"/>
        <v>9.5</v>
      </c>
    </row>
    <row r="196" spans="1:17" x14ac:dyDescent="0.3">
      <c r="A196" s="3" t="str">
        <f>'By SKU - Old RTs'!A196</f>
        <v>EPIK-5030</v>
      </c>
      <c r="B196" t="str">
        <f>'By SKU - Old RTs'!B196</f>
        <v>EPK5030 ALCO-GEL HAND SANI 750ML</v>
      </c>
      <c r="C196" s="2">
        <f>VLOOKUP($A196,'By SKU - Old RTs'!$A:$V,3,FALSE)</f>
        <v>0.25</v>
      </c>
      <c r="D196" s="2">
        <f>VLOOKUP($A196,'By SKU - New RTs'!$A:$V,3,FALSE)</f>
        <v>0.25</v>
      </c>
      <c r="E196" s="5">
        <f t="shared" ref="E196:E230" si="15">D196-C196</f>
        <v>0</v>
      </c>
      <c r="F196" s="2">
        <f>VLOOKUP($A196,'By SKU - Old RTs'!$A:$V,4,FALSE)</f>
        <v>0</v>
      </c>
      <c r="G196" s="2">
        <f>VLOOKUP($A196,'By SKU - New RTs'!$A:$V,4,FALSE)</f>
        <v>0</v>
      </c>
      <c r="H196" s="5">
        <f t="shared" ref="H196:H230" si="16">G196-F196</f>
        <v>0</v>
      </c>
      <c r="I196" s="2">
        <f>VLOOKUP($A196,'By SKU - Old RTs'!$A:$V,5,FALSE)</f>
        <v>0</v>
      </c>
      <c r="J196" s="2">
        <f>VLOOKUP($A196,'By SKU - New RTs'!$A:$V,5,FALSE)</f>
        <v>0</v>
      </c>
      <c r="K196" s="5">
        <f t="shared" ref="K196:K230" si="17">J196-I196</f>
        <v>0</v>
      </c>
      <c r="L196" s="2">
        <f>VLOOKUP($A196,'By SKU - Old RTs'!$A:$V,6,FALSE)</f>
        <v>0</v>
      </c>
      <c r="M196" s="2">
        <f>VLOOKUP($A196,'By SKU - New RTs'!$A:$V,6,FALSE)</f>
        <v>0</v>
      </c>
      <c r="N196" s="5">
        <f t="shared" ref="N196:N230" si="18">M196-L196</f>
        <v>0</v>
      </c>
      <c r="O196" s="2">
        <f>VLOOKUP($A196,'By SKU - Old RTs'!$A:$V,7,FALSE)</f>
        <v>0</v>
      </c>
      <c r="P196" s="2">
        <f>VLOOKUP($A196,'By SKU - New RTs'!$A:$V,7,FALSE)</f>
        <v>0</v>
      </c>
      <c r="Q196" s="2">
        <f t="shared" ref="Q196:Q230" si="19">P196-O196</f>
        <v>0</v>
      </c>
    </row>
    <row r="197" spans="1:17" x14ac:dyDescent="0.3">
      <c r="A197" s="3" t="str">
        <f>'By SKU - Old RTs'!A197</f>
        <v>EPK9007MW</v>
      </c>
      <c r="B197" t="str">
        <f>'By SKU - Old RTs'!B197</f>
        <v>EPIK MANUAL SOAP DISP (WH)</v>
      </c>
      <c r="C197" s="2">
        <f>VLOOKUP($A197,'By SKU - Old RTs'!$A:$V,3,FALSE)</f>
        <v>0.25</v>
      </c>
      <c r="D197" s="2">
        <f>VLOOKUP($A197,'By SKU - New RTs'!$A:$V,3,FALSE)</f>
        <v>0.25</v>
      </c>
      <c r="E197" s="5">
        <f t="shared" si="15"/>
        <v>0</v>
      </c>
      <c r="F197" s="2">
        <f>VLOOKUP($A197,'By SKU - Old RTs'!$A:$V,4,FALSE)</f>
        <v>0</v>
      </c>
      <c r="G197" s="2">
        <f>VLOOKUP($A197,'By SKU - New RTs'!$A:$V,4,FALSE)</f>
        <v>0</v>
      </c>
      <c r="H197" s="5">
        <f t="shared" si="16"/>
        <v>0</v>
      </c>
      <c r="I197" s="2">
        <f>VLOOKUP($A197,'By SKU - Old RTs'!$A:$V,5,FALSE)</f>
        <v>0</v>
      </c>
      <c r="J197" s="2">
        <f>VLOOKUP($A197,'By SKU - New RTs'!$A:$V,5,FALSE)</f>
        <v>0</v>
      </c>
      <c r="K197" s="5">
        <f t="shared" si="17"/>
        <v>0</v>
      </c>
      <c r="L197" s="2">
        <f>VLOOKUP($A197,'By SKU - Old RTs'!$A:$V,6,FALSE)</f>
        <v>0</v>
      </c>
      <c r="M197" s="2">
        <f>VLOOKUP($A197,'By SKU - New RTs'!$A:$V,6,FALSE)</f>
        <v>0</v>
      </c>
      <c r="N197" s="5">
        <f t="shared" si="18"/>
        <v>0</v>
      </c>
      <c r="O197" s="2">
        <f>VLOOKUP($A197,'By SKU - Old RTs'!$A:$V,7,FALSE)</f>
        <v>0</v>
      </c>
      <c r="P197" s="2">
        <f>VLOOKUP($A197,'By SKU - New RTs'!$A:$V,7,FALSE)</f>
        <v>0</v>
      </c>
      <c r="Q197" s="2">
        <f t="shared" si="19"/>
        <v>0</v>
      </c>
    </row>
    <row r="198" spans="1:17" x14ac:dyDescent="0.3">
      <c r="A198" s="3" t="str">
        <f>'By SKU - Old RTs'!A198</f>
        <v>F310</v>
      </c>
      <c r="B198" t="str">
        <f>'By SKU - Old RTs'!B198</f>
        <v>FRCK BUTCHER-RED COL CUFFS LLOF</v>
      </c>
      <c r="C198" s="2">
        <f>VLOOKUP($A198,'By SKU - Old RTs'!$A:$V,3,FALSE)</f>
        <v>0</v>
      </c>
      <c r="D198" s="2">
        <f>VLOOKUP($A198,'By SKU - New RTs'!$A:$V,3,FALSE)</f>
        <v>0</v>
      </c>
      <c r="E198" s="5">
        <f t="shared" si="15"/>
        <v>0</v>
      </c>
      <c r="F198" s="2">
        <f>VLOOKUP($A198,'By SKU - Old RTs'!$A:$V,4,FALSE)</f>
        <v>0</v>
      </c>
      <c r="G198" s="2">
        <f>VLOOKUP($A198,'By SKU - New RTs'!$A:$V,4,FALSE)</f>
        <v>0</v>
      </c>
      <c r="H198" s="5">
        <f t="shared" si="16"/>
        <v>0</v>
      </c>
      <c r="I198" s="2">
        <f>VLOOKUP($A198,'By SKU - Old RTs'!$A:$V,5,FALSE)</f>
        <v>0</v>
      </c>
      <c r="J198" s="2">
        <f>VLOOKUP($A198,'By SKU - New RTs'!$A:$V,5,FALSE)</f>
        <v>5.25</v>
      </c>
      <c r="K198" s="5">
        <f t="shared" si="17"/>
        <v>5.25</v>
      </c>
      <c r="L198" s="2">
        <f>VLOOKUP($A198,'By SKU - Old RTs'!$A:$V,6,FALSE)</f>
        <v>0</v>
      </c>
      <c r="M198" s="2">
        <f>VLOOKUP($A198,'By SKU - New RTs'!$A:$V,6,FALSE)</f>
        <v>0</v>
      </c>
      <c r="N198" s="5">
        <f t="shared" si="18"/>
        <v>0</v>
      </c>
      <c r="O198" s="2">
        <f>VLOOKUP($A198,'By SKU - Old RTs'!$A:$V,7,FALSE)</f>
        <v>5.25</v>
      </c>
      <c r="P198" s="2">
        <f>VLOOKUP($A198,'By SKU - New RTs'!$A:$V,7,FALSE)</f>
        <v>0</v>
      </c>
      <c r="Q198" s="2">
        <f t="shared" si="19"/>
        <v>-5.25</v>
      </c>
    </row>
    <row r="199" spans="1:17" x14ac:dyDescent="0.3">
      <c r="A199" s="3" t="str">
        <f>'By SKU - Old RTs'!A199</f>
        <v>F380</v>
      </c>
      <c r="B199" t="str">
        <f>'By SKU - Old RTs'!B199</f>
        <v xml:space="preserve">FRCK WRAPAROUND                 </v>
      </c>
      <c r="C199" s="2">
        <f>VLOOKUP($A199,'By SKU - Old RTs'!$A:$V,3,FALSE)</f>
        <v>1.75</v>
      </c>
      <c r="D199" s="2">
        <f>VLOOKUP($A199,'By SKU - New RTs'!$A:$V,3,FALSE)</f>
        <v>1.75</v>
      </c>
      <c r="E199" s="5">
        <f t="shared" si="15"/>
        <v>0</v>
      </c>
      <c r="F199" s="2">
        <f>VLOOKUP($A199,'By SKU - Old RTs'!$A:$V,4,FALSE)</f>
        <v>0</v>
      </c>
      <c r="G199" s="2">
        <f>VLOOKUP($A199,'By SKU - New RTs'!$A:$V,4,FALSE)</f>
        <v>0</v>
      </c>
      <c r="H199" s="5">
        <f t="shared" si="16"/>
        <v>0</v>
      </c>
      <c r="I199" s="2">
        <f>VLOOKUP($A199,'By SKU - Old RTs'!$A:$V,5,FALSE)</f>
        <v>0</v>
      </c>
      <c r="J199" s="2">
        <f>VLOOKUP($A199,'By SKU - New RTs'!$A:$V,5,FALSE)</f>
        <v>4.75</v>
      </c>
      <c r="K199" s="5">
        <f t="shared" si="17"/>
        <v>4.75</v>
      </c>
      <c r="L199" s="2">
        <f>VLOOKUP($A199,'By SKU - Old RTs'!$A:$V,6,FALSE)</f>
        <v>0</v>
      </c>
      <c r="M199" s="2">
        <f>VLOOKUP($A199,'By SKU - New RTs'!$A:$V,6,FALSE)</f>
        <v>0</v>
      </c>
      <c r="N199" s="5">
        <f t="shared" si="18"/>
        <v>0</v>
      </c>
      <c r="O199" s="2">
        <f>VLOOKUP($A199,'By SKU - Old RTs'!$A:$V,7,FALSE)</f>
        <v>4.75</v>
      </c>
      <c r="P199" s="2">
        <f>VLOOKUP($A199,'By SKU - New RTs'!$A:$V,7,FALSE)</f>
        <v>0</v>
      </c>
      <c r="Q199" s="2">
        <f t="shared" si="19"/>
        <v>-4.75</v>
      </c>
    </row>
    <row r="200" spans="1:17" x14ac:dyDescent="0.3">
      <c r="A200" s="3" t="str">
        <f>'By SKU - Old RTs'!A200</f>
        <v>F395</v>
      </c>
      <c r="B200" t="str">
        <f>'By SKU - Old RTs'!B200</f>
        <v xml:space="preserve">CT FOOD SERVICE                 </v>
      </c>
      <c r="C200" s="2">
        <f>VLOOKUP($A200,'By SKU - Old RTs'!$A:$V,3,FALSE)</f>
        <v>21.75</v>
      </c>
      <c r="D200" s="2">
        <f>VLOOKUP($A200,'By SKU - New RTs'!$A:$V,3,FALSE)</f>
        <v>21.75</v>
      </c>
      <c r="E200" s="5">
        <f t="shared" si="15"/>
        <v>0</v>
      </c>
      <c r="F200" s="2">
        <f>VLOOKUP($A200,'By SKU - Old RTs'!$A:$V,4,FALSE)</f>
        <v>0</v>
      </c>
      <c r="G200" s="2">
        <f>VLOOKUP($A200,'By SKU - New RTs'!$A:$V,4,FALSE)</f>
        <v>0</v>
      </c>
      <c r="H200" s="5">
        <f t="shared" si="16"/>
        <v>0</v>
      </c>
      <c r="I200" s="2">
        <f>VLOOKUP($A200,'By SKU - Old RTs'!$A:$V,5,FALSE)</f>
        <v>0</v>
      </c>
      <c r="J200" s="2">
        <f>VLOOKUP($A200,'By SKU - New RTs'!$A:$V,5,FALSE)</f>
        <v>0</v>
      </c>
      <c r="K200" s="5">
        <f t="shared" si="17"/>
        <v>0</v>
      </c>
      <c r="L200" s="2">
        <f>VLOOKUP($A200,'By SKU - Old RTs'!$A:$V,6,FALSE)</f>
        <v>0</v>
      </c>
      <c r="M200" s="2">
        <f>VLOOKUP($A200,'By SKU - New RTs'!$A:$V,6,FALSE)</f>
        <v>0</v>
      </c>
      <c r="N200" s="5">
        <f t="shared" si="18"/>
        <v>0</v>
      </c>
      <c r="O200" s="2">
        <f>VLOOKUP($A200,'By SKU - Old RTs'!$A:$V,7,FALSE)</f>
        <v>0</v>
      </c>
      <c r="P200" s="2">
        <f>VLOOKUP($A200,'By SKU - New RTs'!$A:$V,7,FALSE)</f>
        <v>0</v>
      </c>
      <c r="Q200" s="2">
        <f t="shared" si="19"/>
        <v>0</v>
      </c>
    </row>
    <row r="201" spans="1:17" x14ac:dyDescent="0.3">
      <c r="A201" s="3" t="str">
        <f>'By SKU - Old RTs'!A201</f>
        <v>FA615CAB</v>
      </c>
      <c r="B201" t="str">
        <f>'By SKU - Old RTs'!B201</f>
        <v>FIRST AID KIT CAB (25 PERSON)</v>
      </c>
      <c r="C201" s="2">
        <f>VLOOKUP($A201,'By SKU - Old RTs'!$A:$V,3,FALSE)</f>
        <v>0</v>
      </c>
      <c r="D201" s="2">
        <f>VLOOKUP($A201,'By SKU - New RTs'!$A:$V,3,FALSE)</f>
        <v>0</v>
      </c>
      <c r="E201" s="5">
        <f t="shared" si="15"/>
        <v>0</v>
      </c>
      <c r="F201" s="2">
        <f>VLOOKUP($A201,'By SKU - Old RTs'!$A:$V,4,FALSE)</f>
        <v>0</v>
      </c>
      <c r="G201" s="2">
        <f>VLOOKUP($A201,'By SKU - New RTs'!$A:$V,4,FALSE)</f>
        <v>0</v>
      </c>
      <c r="H201" s="5">
        <f t="shared" si="16"/>
        <v>0</v>
      </c>
      <c r="I201" s="2">
        <f>VLOOKUP($A201,'By SKU - Old RTs'!$A:$V,5,FALSE)</f>
        <v>0</v>
      </c>
      <c r="J201" s="2">
        <f>VLOOKUP($A201,'By SKU - New RTs'!$A:$V,5,FALSE)</f>
        <v>0</v>
      </c>
      <c r="K201" s="5">
        <f t="shared" si="17"/>
        <v>0</v>
      </c>
      <c r="L201" s="2">
        <f>VLOOKUP($A201,'By SKU - Old RTs'!$A:$V,6,FALSE)</f>
        <v>0</v>
      </c>
      <c r="M201" s="2">
        <f>VLOOKUP($A201,'By SKU - New RTs'!$A:$V,6,FALSE)</f>
        <v>0</v>
      </c>
      <c r="N201" s="5">
        <f t="shared" si="18"/>
        <v>0</v>
      </c>
      <c r="O201" s="2">
        <f>VLOOKUP($A201,'By SKU - Old RTs'!$A:$V,7,FALSE)</f>
        <v>0</v>
      </c>
      <c r="P201" s="2">
        <f>VLOOKUP($A201,'By SKU - New RTs'!$A:$V,7,FALSE)</f>
        <v>0</v>
      </c>
      <c r="Q201" s="2">
        <f t="shared" si="19"/>
        <v>0</v>
      </c>
    </row>
    <row r="202" spans="1:17" x14ac:dyDescent="0.3">
      <c r="A202" s="3" t="str">
        <f>'By SKU - Old RTs'!A202</f>
        <v>HJ10NV</v>
      </c>
      <c r="B202" t="str">
        <f>'By SKU - Old RTs'!B202</f>
        <v>PERFORMANCE WORK HOODIE</v>
      </c>
      <c r="C202" s="2">
        <f>VLOOKUP($A202,'By SKU - Old RTs'!$A:$V,3,FALSE)</f>
        <v>0</v>
      </c>
      <c r="D202" s="2">
        <f>VLOOKUP($A202,'By SKU - New RTs'!$A:$V,3,FALSE)</f>
        <v>0</v>
      </c>
      <c r="E202" s="5">
        <f t="shared" si="15"/>
        <v>0</v>
      </c>
      <c r="F202" s="2">
        <f>VLOOKUP($A202,'By SKU - Old RTs'!$A:$V,4,FALSE)</f>
        <v>0.75</v>
      </c>
      <c r="G202" s="2">
        <f>VLOOKUP($A202,'By SKU - New RTs'!$A:$V,4,FALSE)</f>
        <v>0.75</v>
      </c>
      <c r="H202" s="5">
        <f t="shared" si="16"/>
        <v>0</v>
      </c>
      <c r="I202" s="2">
        <f>VLOOKUP($A202,'By SKU - Old RTs'!$A:$V,5,FALSE)</f>
        <v>0</v>
      </c>
      <c r="J202" s="2">
        <f>VLOOKUP($A202,'By SKU - New RTs'!$A:$V,5,FALSE)</f>
        <v>0</v>
      </c>
      <c r="K202" s="5">
        <f t="shared" si="17"/>
        <v>0</v>
      </c>
      <c r="L202" s="2">
        <f>VLOOKUP($A202,'By SKU - Old RTs'!$A:$V,6,FALSE)</f>
        <v>0</v>
      </c>
      <c r="M202" s="2">
        <f>VLOOKUP($A202,'By SKU - New RTs'!$A:$V,6,FALSE)</f>
        <v>0</v>
      </c>
      <c r="N202" s="5">
        <f t="shared" si="18"/>
        <v>0</v>
      </c>
      <c r="O202" s="2">
        <f>VLOOKUP($A202,'By SKU - Old RTs'!$A:$V,7,FALSE)</f>
        <v>0</v>
      </c>
      <c r="P202" s="2">
        <f>VLOOKUP($A202,'By SKU - New RTs'!$A:$V,7,FALSE)</f>
        <v>0</v>
      </c>
      <c r="Q202" s="2">
        <f t="shared" si="19"/>
        <v>0</v>
      </c>
    </row>
    <row r="203" spans="1:17" x14ac:dyDescent="0.3">
      <c r="A203" s="3" t="str">
        <f>'By SKU - Old RTs'!A203</f>
        <v>JT50BK</v>
      </c>
      <c r="B203" t="str">
        <f>'By SKU - Old RTs'!B203</f>
        <v xml:space="preserve">JACKETS, LINED                  </v>
      </c>
      <c r="C203" s="2">
        <f>VLOOKUP($A203,'By SKU - Old RTs'!$A:$V,3,FALSE)</f>
        <v>0</v>
      </c>
      <c r="D203" s="2">
        <f>VLOOKUP($A203,'By SKU - New RTs'!$A:$V,3,FALSE)</f>
        <v>0</v>
      </c>
      <c r="E203" s="5">
        <f t="shared" si="15"/>
        <v>0</v>
      </c>
      <c r="F203" s="2">
        <f>VLOOKUP($A203,'By SKU - Old RTs'!$A:$V,4,FALSE)</f>
        <v>0.25</v>
      </c>
      <c r="G203" s="2">
        <f>VLOOKUP($A203,'By SKU - New RTs'!$A:$V,4,FALSE)</f>
        <v>0.25</v>
      </c>
      <c r="H203" s="5">
        <f t="shared" si="16"/>
        <v>0</v>
      </c>
      <c r="I203" s="2">
        <f>VLOOKUP($A203,'By SKU - Old RTs'!$A:$V,5,FALSE)</f>
        <v>0</v>
      </c>
      <c r="J203" s="2">
        <f>VLOOKUP($A203,'By SKU - New RTs'!$A:$V,5,FALSE)</f>
        <v>0</v>
      </c>
      <c r="K203" s="5">
        <f t="shared" si="17"/>
        <v>0</v>
      </c>
      <c r="L203" s="2">
        <f>VLOOKUP($A203,'By SKU - Old RTs'!$A:$V,6,FALSE)</f>
        <v>0</v>
      </c>
      <c r="M203" s="2">
        <f>VLOOKUP($A203,'By SKU - New RTs'!$A:$V,6,FALSE)</f>
        <v>0</v>
      </c>
      <c r="N203" s="5">
        <f t="shared" si="18"/>
        <v>0</v>
      </c>
      <c r="O203" s="2">
        <f>VLOOKUP($A203,'By SKU - Old RTs'!$A:$V,7,FALSE)</f>
        <v>0</v>
      </c>
      <c r="P203" s="2">
        <f>VLOOKUP($A203,'By SKU - New RTs'!$A:$V,7,FALSE)</f>
        <v>0</v>
      </c>
      <c r="Q203" s="2">
        <f t="shared" si="19"/>
        <v>0</v>
      </c>
    </row>
    <row r="204" spans="1:17" x14ac:dyDescent="0.3">
      <c r="A204" s="3" t="str">
        <f>'By SKU - Old RTs'!A204</f>
        <v>JT50NV</v>
      </c>
      <c r="B204" t="str">
        <f>'By SKU - Old RTs'!B204</f>
        <v xml:space="preserve">JACKETS, LINED                  </v>
      </c>
      <c r="C204" s="2">
        <f>VLOOKUP($A204,'By SKU - Old RTs'!$A:$V,3,FALSE)</f>
        <v>0</v>
      </c>
      <c r="D204" s="2">
        <f>VLOOKUP($A204,'By SKU - New RTs'!$A:$V,3,FALSE)</f>
        <v>0</v>
      </c>
      <c r="E204" s="5">
        <f t="shared" si="15"/>
        <v>0</v>
      </c>
      <c r="F204" s="2">
        <f>VLOOKUP($A204,'By SKU - Old RTs'!$A:$V,4,FALSE)</f>
        <v>0</v>
      </c>
      <c r="G204" s="2">
        <f>VLOOKUP($A204,'By SKU - New RTs'!$A:$V,4,FALSE)</f>
        <v>0</v>
      </c>
      <c r="H204" s="5">
        <f t="shared" si="16"/>
        <v>0</v>
      </c>
      <c r="I204" s="2">
        <f>VLOOKUP($A204,'By SKU - Old RTs'!$A:$V,5,FALSE)</f>
        <v>0</v>
      </c>
      <c r="J204" s="2">
        <f>VLOOKUP($A204,'By SKU - New RTs'!$A:$V,5,FALSE)</f>
        <v>0.5</v>
      </c>
      <c r="K204" s="5">
        <f t="shared" si="17"/>
        <v>0.5</v>
      </c>
      <c r="L204" s="2">
        <f>VLOOKUP($A204,'By SKU - Old RTs'!$A:$V,6,FALSE)</f>
        <v>0</v>
      </c>
      <c r="M204" s="2">
        <f>VLOOKUP($A204,'By SKU - New RTs'!$A:$V,6,FALSE)</f>
        <v>0</v>
      </c>
      <c r="N204" s="5">
        <f t="shared" si="18"/>
        <v>0</v>
      </c>
      <c r="O204" s="2">
        <f>VLOOKUP($A204,'By SKU - Old RTs'!$A:$V,7,FALSE)</f>
        <v>0.5</v>
      </c>
      <c r="P204" s="2">
        <f>VLOOKUP($A204,'By SKU - New RTs'!$A:$V,7,FALSE)</f>
        <v>0</v>
      </c>
      <c r="Q204" s="2">
        <f t="shared" si="19"/>
        <v>-0.5</v>
      </c>
    </row>
    <row r="205" spans="1:17" x14ac:dyDescent="0.3">
      <c r="A205" s="3" t="str">
        <f>'By SKU - Old RTs'!A205</f>
        <v>KP10WH</v>
      </c>
      <c r="B205" t="str">
        <f>'By SKU - Old RTs'!B205</f>
        <v xml:space="preserve">CT COUNTER MENS                 </v>
      </c>
      <c r="C205" s="2">
        <f>VLOOKUP($A205,'By SKU - Old RTs'!$A:$V,3,FALSE)</f>
        <v>0</v>
      </c>
      <c r="D205" s="2">
        <f>VLOOKUP($A205,'By SKU - New RTs'!$A:$V,3,FALSE)</f>
        <v>0</v>
      </c>
      <c r="E205" s="5">
        <f t="shared" si="15"/>
        <v>0</v>
      </c>
      <c r="F205" s="2">
        <f>VLOOKUP($A205,'By SKU - Old RTs'!$A:$V,4,FALSE)</f>
        <v>0</v>
      </c>
      <c r="G205" s="2">
        <f>VLOOKUP($A205,'By SKU - New RTs'!$A:$V,4,FALSE)</f>
        <v>0</v>
      </c>
      <c r="H205" s="5">
        <f t="shared" si="16"/>
        <v>0</v>
      </c>
      <c r="I205" s="2">
        <f>VLOOKUP($A205,'By SKU - Old RTs'!$A:$V,5,FALSE)</f>
        <v>0</v>
      </c>
      <c r="J205" s="2">
        <f>VLOOKUP($A205,'By SKU - New RTs'!$A:$V,5,FALSE)</f>
        <v>2.25</v>
      </c>
      <c r="K205" s="5">
        <f t="shared" si="17"/>
        <v>2.25</v>
      </c>
      <c r="L205" s="2">
        <f>VLOOKUP($A205,'By SKU - Old RTs'!$A:$V,6,FALSE)</f>
        <v>4.25</v>
      </c>
      <c r="M205" s="2">
        <f>VLOOKUP($A205,'By SKU - New RTs'!$A:$V,6,FALSE)</f>
        <v>4.25</v>
      </c>
      <c r="N205" s="5">
        <f t="shared" si="18"/>
        <v>0</v>
      </c>
      <c r="O205" s="2">
        <f>VLOOKUP($A205,'By SKU - Old RTs'!$A:$V,7,FALSE)</f>
        <v>2.25</v>
      </c>
      <c r="P205" s="2">
        <f>VLOOKUP($A205,'By SKU - New RTs'!$A:$V,7,FALSE)</f>
        <v>0</v>
      </c>
      <c r="Q205" s="2">
        <f t="shared" si="19"/>
        <v>-2.25</v>
      </c>
    </row>
    <row r="206" spans="1:17" x14ac:dyDescent="0.3">
      <c r="A206" s="3" t="str">
        <f>'By SKU - Old RTs'!A206</f>
        <v>PC20NV</v>
      </c>
      <c r="B206" t="str">
        <f>'By SKU - Old RTs'!B206</f>
        <v xml:space="preserve">PT WORK COTTON                  </v>
      </c>
      <c r="C206" s="2">
        <f>VLOOKUP($A206,'By SKU - Old RTs'!$A:$V,3,FALSE)</f>
        <v>16</v>
      </c>
      <c r="D206" s="2">
        <f>VLOOKUP($A206,'By SKU - New RTs'!$A:$V,3,FALSE)</f>
        <v>16</v>
      </c>
      <c r="E206" s="5">
        <f t="shared" si="15"/>
        <v>0</v>
      </c>
      <c r="F206" s="2">
        <f>VLOOKUP($A206,'By SKU - Old RTs'!$A:$V,4,FALSE)</f>
        <v>0</v>
      </c>
      <c r="G206" s="2">
        <f>VLOOKUP($A206,'By SKU - New RTs'!$A:$V,4,FALSE)</f>
        <v>0</v>
      </c>
      <c r="H206" s="5">
        <f t="shared" si="16"/>
        <v>0</v>
      </c>
      <c r="I206" s="2">
        <f>VLOOKUP($A206,'By SKU - Old RTs'!$A:$V,5,FALSE)</f>
        <v>0</v>
      </c>
      <c r="J206" s="2">
        <f>VLOOKUP($A206,'By SKU - New RTs'!$A:$V,5,FALSE)</f>
        <v>0.25</v>
      </c>
      <c r="K206" s="5">
        <f t="shared" si="17"/>
        <v>0.25</v>
      </c>
      <c r="L206" s="2">
        <f>VLOOKUP($A206,'By SKU - Old RTs'!$A:$V,6,FALSE)</f>
        <v>0</v>
      </c>
      <c r="M206" s="2">
        <f>VLOOKUP($A206,'By SKU - New RTs'!$A:$V,6,FALSE)</f>
        <v>0</v>
      </c>
      <c r="N206" s="5">
        <f t="shared" si="18"/>
        <v>0</v>
      </c>
      <c r="O206" s="2">
        <f>VLOOKUP($A206,'By SKU - Old RTs'!$A:$V,7,FALSE)</f>
        <v>0.25</v>
      </c>
      <c r="P206" s="2">
        <f>VLOOKUP($A206,'By SKU - New RTs'!$A:$V,7,FALSE)</f>
        <v>0</v>
      </c>
      <c r="Q206" s="2">
        <f t="shared" si="19"/>
        <v>-0.25</v>
      </c>
    </row>
    <row r="207" spans="1:17" x14ac:dyDescent="0.3">
      <c r="A207" s="3" t="str">
        <f>'By SKU - Old RTs'!A207</f>
        <v>PD60PW</v>
      </c>
      <c r="B207" t="str">
        <f>'By SKU - Old RTs'!B207</f>
        <v>PT JEAN</v>
      </c>
      <c r="C207" s="2">
        <f>VLOOKUP($A207,'By SKU - Old RTs'!$A:$V,3,FALSE)</f>
        <v>3.25</v>
      </c>
      <c r="D207" s="2">
        <f>VLOOKUP($A207,'By SKU - New RTs'!$A:$V,3,FALSE)</f>
        <v>3.25</v>
      </c>
      <c r="E207" s="5">
        <f t="shared" si="15"/>
        <v>0</v>
      </c>
      <c r="F207" s="2">
        <f>VLOOKUP($A207,'By SKU - Old RTs'!$A:$V,4,FALSE)</f>
        <v>15.75</v>
      </c>
      <c r="G207" s="2">
        <f>VLOOKUP($A207,'By SKU - New RTs'!$A:$V,4,FALSE)</f>
        <v>15.75</v>
      </c>
      <c r="H207" s="5">
        <f t="shared" si="16"/>
        <v>0</v>
      </c>
      <c r="I207" s="2">
        <f>VLOOKUP($A207,'By SKU - Old RTs'!$A:$V,5,FALSE)</f>
        <v>0</v>
      </c>
      <c r="J207" s="2">
        <f>VLOOKUP($A207,'By SKU - New RTs'!$A:$V,5,FALSE)</f>
        <v>0</v>
      </c>
      <c r="K207" s="5">
        <f t="shared" si="17"/>
        <v>0</v>
      </c>
      <c r="L207" s="2">
        <f>VLOOKUP($A207,'By SKU - Old RTs'!$A:$V,6,FALSE)</f>
        <v>1.75</v>
      </c>
      <c r="M207" s="2">
        <f>VLOOKUP($A207,'By SKU - New RTs'!$A:$V,6,FALSE)</f>
        <v>1.75</v>
      </c>
      <c r="N207" s="5">
        <f t="shared" si="18"/>
        <v>0</v>
      </c>
      <c r="O207" s="2">
        <f>VLOOKUP($A207,'By SKU - Old RTs'!$A:$V,7,FALSE)</f>
        <v>0</v>
      </c>
      <c r="P207" s="2">
        <f>VLOOKUP($A207,'By SKU - New RTs'!$A:$V,7,FALSE)</f>
        <v>0</v>
      </c>
      <c r="Q207" s="2">
        <f t="shared" si="19"/>
        <v>0</v>
      </c>
    </row>
    <row r="208" spans="1:17" x14ac:dyDescent="0.3">
      <c r="A208" s="3" t="str">
        <f>'By SKU - Old RTs'!A208</f>
        <v>PD80PW</v>
      </c>
      <c r="B208" t="str">
        <f>'By SKU - Old RTs'!B208</f>
        <v>PT JEAN</v>
      </c>
      <c r="C208" s="2">
        <f>VLOOKUP($A208,'By SKU - Old RTs'!$A:$V,3,FALSE)</f>
        <v>0</v>
      </c>
      <c r="D208" s="2">
        <f>VLOOKUP($A208,'By SKU - New RTs'!$A:$V,3,FALSE)</f>
        <v>0</v>
      </c>
      <c r="E208" s="5">
        <f t="shared" si="15"/>
        <v>0</v>
      </c>
      <c r="F208" s="2">
        <f>VLOOKUP($A208,'By SKU - Old RTs'!$A:$V,4,FALSE)</f>
        <v>0</v>
      </c>
      <c r="G208" s="2">
        <f>VLOOKUP($A208,'By SKU - New RTs'!$A:$V,4,FALSE)</f>
        <v>0</v>
      </c>
      <c r="H208" s="5">
        <f t="shared" si="16"/>
        <v>0</v>
      </c>
      <c r="I208" s="2">
        <f>VLOOKUP($A208,'By SKU - Old RTs'!$A:$V,5,FALSE)</f>
        <v>3.5</v>
      </c>
      <c r="J208" s="2">
        <f>VLOOKUP($A208,'By SKU - New RTs'!$A:$V,5,FALSE)</f>
        <v>0</v>
      </c>
      <c r="K208" s="5">
        <f t="shared" si="17"/>
        <v>-3.5</v>
      </c>
      <c r="L208" s="2">
        <f>VLOOKUP($A208,'By SKU - Old RTs'!$A:$V,6,FALSE)</f>
        <v>3.5</v>
      </c>
      <c r="M208" s="2">
        <f>VLOOKUP($A208,'By SKU - New RTs'!$A:$V,6,FALSE)</f>
        <v>3.5</v>
      </c>
      <c r="N208" s="5">
        <f t="shared" si="18"/>
        <v>0</v>
      </c>
      <c r="O208" s="2">
        <f>VLOOKUP($A208,'By SKU - Old RTs'!$A:$V,7,FALSE)</f>
        <v>0</v>
      </c>
      <c r="P208" s="2">
        <f>VLOOKUP($A208,'By SKU - New RTs'!$A:$V,7,FALSE)</f>
        <v>3.5</v>
      </c>
      <c r="Q208" s="2">
        <f t="shared" si="19"/>
        <v>3.5</v>
      </c>
    </row>
    <row r="209" spans="1:17" x14ac:dyDescent="0.3">
      <c r="A209" s="3" t="str">
        <f>'By SKU - Old RTs'!A209</f>
        <v>PEJ2DD</v>
      </c>
      <c r="B209" t="str">
        <f>'By SKU - Old RTs'!B209</f>
        <v xml:space="preserve">PT FLAME RETARD                 </v>
      </c>
      <c r="C209" s="2">
        <f>VLOOKUP($A209,'By SKU - Old RTs'!$A:$V,3,FALSE)</f>
        <v>0</v>
      </c>
      <c r="D209" s="2">
        <f>VLOOKUP($A209,'By SKU - New RTs'!$A:$V,3,FALSE)</f>
        <v>0</v>
      </c>
      <c r="E209" s="5">
        <f t="shared" si="15"/>
        <v>0</v>
      </c>
      <c r="F209" s="2">
        <f>VLOOKUP($A209,'By SKU - Old RTs'!$A:$V,4,FALSE)</f>
        <v>0</v>
      </c>
      <c r="G209" s="2">
        <f>VLOOKUP($A209,'By SKU - New RTs'!$A:$V,4,FALSE)</f>
        <v>0</v>
      </c>
      <c r="H209" s="5">
        <f t="shared" si="16"/>
        <v>0</v>
      </c>
      <c r="I209" s="2">
        <f>VLOOKUP($A209,'By SKU - Old RTs'!$A:$V,5,FALSE)</f>
        <v>0</v>
      </c>
      <c r="J209" s="2">
        <f>VLOOKUP($A209,'By SKU - New RTs'!$A:$V,5,FALSE)</f>
        <v>0.25</v>
      </c>
      <c r="K209" s="5">
        <f t="shared" si="17"/>
        <v>0.25</v>
      </c>
      <c r="L209" s="2">
        <f>VLOOKUP($A209,'By SKU - Old RTs'!$A:$V,6,FALSE)</f>
        <v>0</v>
      </c>
      <c r="M209" s="2">
        <f>VLOOKUP($A209,'By SKU - New RTs'!$A:$V,6,FALSE)</f>
        <v>0</v>
      </c>
      <c r="N209" s="5">
        <f t="shared" si="18"/>
        <v>0</v>
      </c>
      <c r="O209" s="2">
        <f>VLOOKUP($A209,'By SKU - Old RTs'!$A:$V,7,FALSE)</f>
        <v>0.25</v>
      </c>
      <c r="P209" s="2">
        <f>VLOOKUP($A209,'By SKU - New RTs'!$A:$V,7,FALSE)</f>
        <v>0</v>
      </c>
      <c r="Q209" s="2">
        <f t="shared" si="19"/>
        <v>-0.25</v>
      </c>
    </row>
    <row r="210" spans="1:17" x14ac:dyDescent="0.3">
      <c r="A210" s="3" t="str">
        <f>'By SKU - Old RTs'!A210</f>
        <v>PT20CH</v>
      </c>
      <c r="B210" t="str">
        <f>'By SKU - Old RTs'!B210</f>
        <v xml:space="preserve">PT WORK BLEND                   </v>
      </c>
      <c r="C210" s="2">
        <f>VLOOKUP($A210,'By SKU - Old RTs'!$A:$V,3,FALSE)</f>
        <v>0</v>
      </c>
      <c r="D210" s="2">
        <f>VLOOKUP($A210,'By SKU - New RTs'!$A:$V,3,FALSE)</f>
        <v>0</v>
      </c>
      <c r="E210" s="5">
        <f t="shared" si="15"/>
        <v>0</v>
      </c>
      <c r="F210" s="2">
        <f>VLOOKUP($A210,'By SKU - Old RTs'!$A:$V,4,FALSE)</f>
        <v>52.75</v>
      </c>
      <c r="G210" s="2">
        <f>VLOOKUP($A210,'By SKU - New RTs'!$A:$V,4,FALSE)</f>
        <v>52.75</v>
      </c>
      <c r="H210" s="5">
        <f t="shared" si="16"/>
        <v>0</v>
      </c>
      <c r="I210" s="2">
        <f>VLOOKUP($A210,'By SKU - Old RTs'!$A:$V,5,FALSE)</f>
        <v>0</v>
      </c>
      <c r="J210" s="2">
        <f>VLOOKUP($A210,'By SKU - New RTs'!$A:$V,5,FALSE)</f>
        <v>0</v>
      </c>
      <c r="K210" s="5">
        <f t="shared" si="17"/>
        <v>0</v>
      </c>
      <c r="L210" s="2">
        <f>VLOOKUP($A210,'By SKU - Old RTs'!$A:$V,6,FALSE)</f>
        <v>0</v>
      </c>
      <c r="M210" s="2">
        <f>VLOOKUP($A210,'By SKU - New RTs'!$A:$V,6,FALSE)</f>
        <v>0</v>
      </c>
      <c r="N210" s="5">
        <f t="shared" si="18"/>
        <v>0</v>
      </c>
      <c r="O210" s="2">
        <f>VLOOKUP($A210,'By SKU - Old RTs'!$A:$V,7,FALSE)</f>
        <v>0</v>
      </c>
      <c r="P210" s="2">
        <f>VLOOKUP($A210,'By SKU - New RTs'!$A:$V,7,FALSE)</f>
        <v>0</v>
      </c>
      <c r="Q210" s="2">
        <f t="shared" si="19"/>
        <v>0</v>
      </c>
    </row>
    <row r="211" spans="1:17" x14ac:dyDescent="0.3">
      <c r="A211" s="3" t="str">
        <f>'By SKU - Old RTs'!A211</f>
        <v>PT20KH</v>
      </c>
      <c r="B211" t="str">
        <f>'By SKU - Old RTs'!B211</f>
        <v xml:space="preserve">PT WORK BLEND                   </v>
      </c>
      <c r="C211" s="2">
        <f>VLOOKUP($A211,'By SKU - Old RTs'!$A:$V,3,FALSE)</f>
        <v>0</v>
      </c>
      <c r="D211" s="2">
        <f>VLOOKUP($A211,'By SKU - New RTs'!$A:$V,3,FALSE)</f>
        <v>0</v>
      </c>
      <c r="E211" s="5">
        <f t="shared" si="15"/>
        <v>0</v>
      </c>
      <c r="F211" s="2">
        <f>VLOOKUP($A211,'By SKU - Old RTs'!$A:$V,4,FALSE)</f>
        <v>1.5</v>
      </c>
      <c r="G211" s="2">
        <f>VLOOKUP($A211,'By SKU - New RTs'!$A:$V,4,FALSE)</f>
        <v>1.5</v>
      </c>
      <c r="H211" s="5">
        <f t="shared" si="16"/>
        <v>0</v>
      </c>
      <c r="I211" s="2">
        <f>VLOOKUP($A211,'By SKU - Old RTs'!$A:$V,5,FALSE)</f>
        <v>0</v>
      </c>
      <c r="J211" s="2">
        <f>VLOOKUP($A211,'By SKU - New RTs'!$A:$V,5,FALSE)</f>
        <v>0</v>
      </c>
      <c r="K211" s="5">
        <f t="shared" si="17"/>
        <v>0</v>
      </c>
      <c r="L211" s="2">
        <f>VLOOKUP($A211,'By SKU - Old RTs'!$A:$V,6,FALSE)</f>
        <v>0</v>
      </c>
      <c r="M211" s="2">
        <f>VLOOKUP($A211,'By SKU - New RTs'!$A:$V,6,FALSE)</f>
        <v>0</v>
      </c>
      <c r="N211" s="5">
        <f t="shared" si="18"/>
        <v>0</v>
      </c>
      <c r="O211" s="2">
        <f>VLOOKUP($A211,'By SKU - Old RTs'!$A:$V,7,FALSE)</f>
        <v>0</v>
      </c>
      <c r="P211" s="2">
        <f>VLOOKUP($A211,'By SKU - New RTs'!$A:$V,7,FALSE)</f>
        <v>0</v>
      </c>
      <c r="Q211" s="2">
        <f t="shared" si="19"/>
        <v>0</v>
      </c>
    </row>
    <row r="212" spans="1:17" x14ac:dyDescent="0.3">
      <c r="A212" s="3" t="str">
        <f>'By SKU - Old RTs'!A212</f>
        <v>PT20NV</v>
      </c>
      <c r="B212" t="str">
        <f>'By SKU - Old RTs'!B212</f>
        <v xml:space="preserve">PT WORK BLEND                   </v>
      </c>
      <c r="C212" s="2">
        <f>VLOOKUP($A212,'By SKU - Old RTs'!$A:$V,3,FALSE)</f>
        <v>0</v>
      </c>
      <c r="D212" s="2">
        <f>VLOOKUP($A212,'By SKU - New RTs'!$A:$V,3,FALSE)</f>
        <v>0</v>
      </c>
      <c r="E212" s="5">
        <f t="shared" si="15"/>
        <v>0</v>
      </c>
      <c r="F212" s="2">
        <f>VLOOKUP($A212,'By SKU - Old RTs'!$A:$V,4,FALSE)</f>
        <v>11.25</v>
      </c>
      <c r="G212" s="2">
        <f>VLOOKUP($A212,'By SKU - New RTs'!$A:$V,4,FALSE)</f>
        <v>11.25</v>
      </c>
      <c r="H212" s="5">
        <f t="shared" si="16"/>
        <v>0</v>
      </c>
      <c r="I212" s="2">
        <f>VLOOKUP($A212,'By SKU - Old RTs'!$A:$V,5,FALSE)</f>
        <v>8.75</v>
      </c>
      <c r="J212" s="2">
        <f>VLOOKUP($A212,'By SKU - New RTs'!$A:$V,5,FALSE)</f>
        <v>8.5</v>
      </c>
      <c r="K212" s="5">
        <f t="shared" si="17"/>
        <v>-0.25</v>
      </c>
      <c r="L212" s="2">
        <f>VLOOKUP($A212,'By SKU - Old RTs'!$A:$V,6,FALSE)</f>
        <v>0</v>
      </c>
      <c r="M212" s="2">
        <f>VLOOKUP($A212,'By SKU - New RTs'!$A:$V,6,FALSE)</f>
        <v>0</v>
      </c>
      <c r="N212" s="5">
        <f t="shared" si="18"/>
        <v>0</v>
      </c>
      <c r="O212" s="2">
        <f>VLOOKUP($A212,'By SKU - Old RTs'!$A:$V,7,FALSE)</f>
        <v>8.5</v>
      </c>
      <c r="P212" s="2">
        <f>VLOOKUP($A212,'By SKU - New RTs'!$A:$V,7,FALSE)</f>
        <v>8.75</v>
      </c>
      <c r="Q212" s="2">
        <f t="shared" si="19"/>
        <v>0.25</v>
      </c>
    </row>
    <row r="213" spans="1:17" x14ac:dyDescent="0.3">
      <c r="A213" s="3" t="str">
        <f>'By SKU - Old RTs'!A213</f>
        <v>PT2ANV</v>
      </c>
      <c r="B213" t="str">
        <f>'By SKU - Old RTs'!B213</f>
        <v>PT WORK PERF</v>
      </c>
      <c r="C213" s="2">
        <f>VLOOKUP($A213,'By SKU - Old RTs'!$A:$V,3,FALSE)</f>
        <v>0</v>
      </c>
      <c r="D213" s="2">
        <f>VLOOKUP($A213,'By SKU - New RTs'!$A:$V,3,FALSE)</f>
        <v>0</v>
      </c>
      <c r="E213" s="5">
        <f t="shared" si="15"/>
        <v>0</v>
      </c>
      <c r="F213" s="2">
        <f>VLOOKUP($A213,'By SKU - Old RTs'!$A:$V,4,FALSE)</f>
        <v>0</v>
      </c>
      <c r="G213" s="2">
        <f>VLOOKUP($A213,'By SKU - New RTs'!$A:$V,4,FALSE)</f>
        <v>0</v>
      </c>
      <c r="H213" s="5">
        <f t="shared" si="16"/>
        <v>0</v>
      </c>
      <c r="I213" s="2">
        <f>VLOOKUP($A213,'By SKU - Old RTs'!$A:$V,5,FALSE)</f>
        <v>2.25</v>
      </c>
      <c r="J213" s="2">
        <f>VLOOKUP($A213,'By SKU - New RTs'!$A:$V,5,FALSE)</f>
        <v>0</v>
      </c>
      <c r="K213" s="5">
        <f t="shared" si="17"/>
        <v>-2.25</v>
      </c>
      <c r="L213" s="2">
        <f>VLOOKUP($A213,'By SKU - Old RTs'!$A:$V,6,FALSE)</f>
        <v>0</v>
      </c>
      <c r="M213" s="2">
        <f>VLOOKUP($A213,'By SKU - New RTs'!$A:$V,6,FALSE)</f>
        <v>0</v>
      </c>
      <c r="N213" s="5">
        <f t="shared" si="18"/>
        <v>0</v>
      </c>
      <c r="O213" s="2">
        <f>VLOOKUP($A213,'By SKU - Old RTs'!$A:$V,7,FALSE)</f>
        <v>0</v>
      </c>
      <c r="P213" s="2">
        <f>VLOOKUP($A213,'By SKU - New RTs'!$A:$V,7,FALSE)</f>
        <v>2.25</v>
      </c>
      <c r="Q213" s="2">
        <f t="shared" si="19"/>
        <v>2.25</v>
      </c>
    </row>
    <row r="214" spans="1:17" x14ac:dyDescent="0.3">
      <c r="A214" s="3" t="str">
        <f>'By SKU - Old RTs'!A214</f>
        <v>PT50CH</v>
      </c>
      <c r="B214" t="str">
        <f>'By SKU - Old RTs'!B214</f>
        <v xml:space="preserve">PT W B JEAN CUT                 </v>
      </c>
      <c r="C214" s="2">
        <f>VLOOKUP($A214,'By SKU - Old RTs'!$A:$V,3,FALSE)</f>
        <v>3.25</v>
      </c>
      <c r="D214" s="2">
        <f>VLOOKUP($A214,'By SKU - New RTs'!$A:$V,3,FALSE)</f>
        <v>3.25</v>
      </c>
      <c r="E214" s="5">
        <f t="shared" si="15"/>
        <v>0</v>
      </c>
      <c r="F214" s="2">
        <f>VLOOKUP($A214,'By SKU - Old RTs'!$A:$V,4,FALSE)</f>
        <v>0</v>
      </c>
      <c r="G214" s="2">
        <f>VLOOKUP($A214,'By SKU - New RTs'!$A:$V,4,FALSE)</f>
        <v>0</v>
      </c>
      <c r="H214" s="5">
        <f t="shared" si="16"/>
        <v>0</v>
      </c>
      <c r="I214" s="2">
        <f>VLOOKUP($A214,'By SKU - Old RTs'!$A:$V,5,FALSE)</f>
        <v>0</v>
      </c>
      <c r="J214" s="2">
        <f>VLOOKUP($A214,'By SKU - New RTs'!$A:$V,5,FALSE)</f>
        <v>0</v>
      </c>
      <c r="K214" s="5">
        <f t="shared" si="17"/>
        <v>0</v>
      </c>
      <c r="L214" s="2">
        <f>VLOOKUP($A214,'By SKU - Old RTs'!$A:$V,6,FALSE)</f>
        <v>0</v>
      </c>
      <c r="M214" s="2">
        <f>VLOOKUP($A214,'By SKU - New RTs'!$A:$V,6,FALSE)</f>
        <v>0</v>
      </c>
      <c r="N214" s="5">
        <f t="shared" si="18"/>
        <v>0</v>
      </c>
      <c r="O214" s="2">
        <f>VLOOKUP($A214,'By SKU - Old RTs'!$A:$V,7,FALSE)</f>
        <v>0</v>
      </c>
      <c r="P214" s="2">
        <f>VLOOKUP($A214,'By SKU - New RTs'!$A:$V,7,FALSE)</f>
        <v>0</v>
      </c>
      <c r="Q214" s="2">
        <f t="shared" si="19"/>
        <v>0</v>
      </c>
    </row>
    <row r="215" spans="1:17" x14ac:dyDescent="0.3">
      <c r="A215" s="3" t="str">
        <f>'By SKU - Old RTs'!A215</f>
        <v>PT88CH</v>
      </c>
      <c r="B215" t="str">
        <f>'By SKU - Old RTs'!B215</f>
        <v xml:space="preserve">CARGO PANT                      </v>
      </c>
      <c r="C215" s="2">
        <f>VLOOKUP($A215,'By SKU - Old RTs'!$A:$V,3,FALSE)</f>
        <v>0</v>
      </c>
      <c r="D215" s="2">
        <f>VLOOKUP($A215,'By SKU - New RTs'!$A:$V,3,FALSE)</f>
        <v>0</v>
      </c>
      <c r="E215" s="5">
        <f t="shared" si="15"/>
        <v>0</v>
      </c>
      <c r="F215" s="2">
        <f>VLOOKUP($A215,'By SKU - Old RTs'!$A:$V,4,FALSE)</f>
        <v>4.5</v>
      </c>
      <c r="G215" s="2">
        <f>VLOOKUP($A215,'By SKU - New RTs'!$A:$V,4,FALSE)</f>
        <v>4.5</v>
      </c>
      <c r="H215" s="5">
        <f t="shared" si="16"/>
        <v>0</v>
      </c>
      <c r="I215" s="2">
        <f>VLOOKUP($A215,'By SKU - Old RTs'!$A:$V,5,FALSE)</f>
        <v>0</v>
      </c>
      <c r="J215" s="2">
        <f>VLOOKUP($A215,'By SKU - New RTs'!$A:$V,5,FALSE)</f>
        <v>0</v>
      </c>
      <c r="K215" s="5">
        <f t="shared" si="17"/>
        <v>0</v>
      </c>
      <c r="L215" s="2">
        <f>VLOOKUP($A215,'By SKU - Old RTs'!$A:$V,6,FALSE)</f>
        <v>0</v>
      </c>
      <c r="M215" s="2">
        <f>VLOOKUP($A215,'By SKU - New RTs'!$A:$V,6,FALSE)</f>
        <v>0</v>
      </c>
      <c r="N215" s="5">
        <f t="shared" si="18"/>
        <v>0</v>
      </c>
      <c r="O215" s="2">
        <f>VLOOKUP($A215,'By SKU - Old RTs'!$A:$V,7,FALSE)</f>
        <v>0</v>
      </c>
      <c r="P215" s="2">
        <f>VLOOKUP($A215,'By SKU - New RTs'!$A:$V,7,FALSE)</f>
        <v>0</v>
      </c>
      <c r="Q215" s="2">
        <f t="shared" si="19"/>
        <v>0</v>
      </c>
    </row>
    <row r="216" spans="1:17" x14ac:dyDescent="0.3">
      <c r="A216" s="3" t="str">
        <f>'By SKU - Old RTs'!A216</f>
        <v>S315</v>
      </c>
      <c r="B216" t="str">
        <f>'By SKU - Old RTs'!B216</f>
        <v xml:space="preserve">ST BAKER                        </v>
      </c>
      <c r="C216" s="2">
        <f>VLOOKUP($A216,'By SKU - Old RTs'!$A:$V,3,FALSE)</f>
        <v>0</v>
      </c>
      <c r="D216" s="2">
        <f>VLOOKUP($A216,'By SKU - New RTs'!$A:$V,3,FALSE)</f>
        <v>0</v>
      </c>
      <c r="E216" s="5">
        <f t="shared" si="15"/>
        <v>0</v>
      </c>
      <c r="F216" s="2">
        <f>VLOOKUP($A216,'By SKU - Old RTs'!$A:$V,4,FALSE)</f>
        <v>0</v>
      </c>
      <c r="G216" s="2">
        <f>VLOOKUP($A216,'By SKU - New RTs'!$A:$V,4,FALSE)</f>
        <v>0</v>
      </c>
      <c r="H216" s="5">
        <f t="shared" si="16"/>
        <v>0</v>
      </c>
      <c r="I216" s="2">
        <f>VLOOKUP($A216,'By SKU - Old RTs'!$A:$V,5,FALSE)</f>
        <v>0</v>
      </c>
      <c r="J216" s="2">
        <f>VLOOKUP($A216,'By SKU - New RTs'!$A:$V,5,FALSE)</f>
        <v>2.25</v>
      </c>
      <c r="K216" s="5">
        <f t="shared" si="17"/>
        <v>2.25</v>
      </c>
      <c r="L216" s="2">
        <f>VLOOKUP($A216,'By SKU - Old RTs'!$A:$V,6,FALSE)</f>
        <v>0</v>
      </c>
      <c r="M216" s="2">
        <f>VLOOKUP($A216,'By SKU - New RTs'!$A:$V,6,FALSE)</f>
        <v>0</v>
      </c>
      <c r="N216" s="5">
        <f t="shared" si="18"/>
        <v>0</v>
      </c>
      <c r="O216" s="2">
        <f>VLOOKUP($A216,'By SKU - Old RTs'!$A:$V,7,FALSE)</f>
        <v>2.25</v>
      </c>
      <c r="P216" s="2">
        <f>VLOOKUP($A216,'By SKU - New RTs'!$A:$V,7,FALSE)</f>
        <v>0</v>
      </c>
      <c r="Q216" s="2">
        <f t="shared" si="19"/>
        <v>-2.25</v>
      </c>
    </row>
    <row r="217" spans="1:17" x14ac:dyDescent="0.3">
      <c r="A217" s="3" t="str">
        <f>'By SKU - Old RTs'!A217</f>
        <v>SC30NV</v>
      </c>
      <c r="B217" t="str">
        <f>'By SKU - Old RTs'!B217</f>
        <v>ST WORK COTTON LS</v>
      </c>
      <c r="C217" s="2">
        <f>VLOOKUP($A217,'By SKU - Old RTs'!$A:$V,3,FALSE)</f>
        <v>6.25</v>
      </c>
      <c r="D217" s="2">
        <f>VLOOKUP($A217,'By SKU - New RTs'!$A:$V,3,FALSE)</f>
        <v>6.25</v>
      </c>
      <c r="E217" s="5">
        <f t="shared" si="15"/>
        <v>0</v>
      </c>
      <c r="F217" s="2">
        <f>VLOOKUP($A217,'By SKU - Old RTs'!$A:$V,4,FALSE)</f>
        <v>3.75</v>
      </c>
      <c r="G217" s="2">
        <f>VLOOKUP($A217,'By SKU - New RTs'!$A:$V,4,FALSE)</f>
        <v>3.75</v>
      </c>
      <c r="H217" s="5">
        <f t="shared" si="16"/>
        <v>0</v>
      </c>
      <c r="I217" s="2">
        <f>VLOOKUP($A217,'By SKU - Old RTs'!$A:$V,5,FALSE)</f>
        <v>0</v>
      </c>
      <c r="J217" s="2">
        <f>VLOOKUP($A217,'By SKU - New RTs'!$A:$V,5,FALSE)</f>
        <v>0</v>
      </c>
      <c r="K217" s="5">
        <f t="shared" si="17"/>
        <v>0</v>
      </c>
      <c r="L217" s="2">
        <f>VLOOKUP($A217,'By SKU - Old RTs'!$A:$V,6,FALSE)</f>
        <v>8</v>
      </c>
      <c r="M217" s="2">
        <f>VLOOKUP($A217,'By SKU - New RTs'!$A:$V,6,FALSE)</f>
        <v>8</v>
      </c>
      <c r="N217" s="5">
        <f t="shared" si="18"/>
        <v>0</v>
      </c>
      <c r="O217" s="2">
        <f>VLOOKUP($A217,'By SKU - Old RTs'!$A:$V,7,FALSE)</f>
        <v>0</v>
      </c>
      <c r="P217" s="2">
        <f>VLOOKUP($A217,'By SKU - New RTs'!$A:$V,7,FALSE)</f>
        <v>0</v>
      </c>
      <c r="Q217" s="2">
        <f t="shared" si="19"/>
        <v>0</v>
      </c>
    </row>
    <row r="218" spans="1:17" x14ac:dyDescent="0.3">
      <c r="A218" s="3" t="str">
        <f>'By SKU - Old RTs'!A218</f>
        <v>SC40NV</v>
      </c>
      <c r="B218" t="str">
        <f>'By SKU - Old RTs'!B218</f>
        <v>ST WORK COTTON SS</v>
      </c>
      <c r="C218" s="2">
        <f>VLOOKUP($A218,'By SKU - Old RTs'!$A:$V,3,FALSE)</f>
        <v>3.25</v>
      </c>
      <c r="D218" s="2">
        <f>VLOOKUP($A218,'By SKU - New RTs'!$A:$V,3,FALSE)</f>
        <v>3.25</v>
      </c>
      <c r="E218" s="5">
        <f t="shared" si="15"/>
        <v>0</v>
      </c>
      <c r="F218" s="2">
        <f>VLOOKUP($A218,'By SKU - Old RTs'!$A:$V,4,FALSE)</f>
        <v>2.25</v>
      </c>
      <c r="G218" s="2">
        <f>VLOOKUP($A218,'By SKU - New RTs'!$A:$V,4,FALSE)</f>
        <v>2.25</v>
      </c>
      <c r="H218" s="5">
        <f t="shared" si="16"/>
        <v>0</v>
      </c>
      <c r="I218" s="2">
        <f>VLOOKUP($A218,'By SKU - Old RTs'!$A:$V,5,FALSE)</f>
        <v>0</v>
      </c>
      <c r="J218" s="2">
        <f>VLOOKUP($A218,'By SKU - New RTs'!$A:$V,5,FALSE)</f>
        <v>0</v>
      </c>
      <c r="K218" s="5">
        <f t="shared" si="17"/>
        <v>0</v>
      </c>
      <c r="L218" s="2">
        <f>VLOOKUP($A218,'By SKU - Old RTs'!$A:$V,6,FALSE)</f>
        <v>0</v>
      </c>
      <c r="M218" s="2">
        <f>VLOOKUP($A218,'By SKU - New RTs'!$A:$V,6,FALSE)</f>
        <v>0</v>
      </c>
      <c r="N218" s="5">
        <f t="shared" si="18"/>
        <v>0</v>
      </c>
      <c r="O218" s="2">
        <f>VLOOKUP($A218,'By SKU - Old RTs'!$A:$V,7,FALSE)</f>
        <v>0</v>
      </c>
      <c r="P218" s="2">
        <f>VLOOKUP($A218,'By SKU - New RTs'!$A:$V,7,FALSE)</f>
        <v>0</v>
      </c>
      <c r="Q218" s="2">
        <f t="shared" si="19"/>
        <v>0</v>
      </c>
    </row>
    <row r="219" spans="1:17" x14ac:dyDescent="0.3">
      <c r="A219" s="3" t="str">
        <f>'By SKU - Old RTs'!A219</f>
        <v>SEW2NV</v>
      </c>
      <c r="B219" t="str">
        <f>'By SKU - Old RTs'!B219</f>
        <v xml:space="preserve">ST FLAME RETARD                 </v>
      </c>
      <c r="C219" s="2">
        <f>VLOOKUP($A219,'By SKU - Old RTs'!$A:$V,3,FALSE)</f>
        <v>0</v>
      </c>
      <c r="D219" s="2">
        <f>VLOOKUP($A219,'By SKU - New RTs'!$A:$V,3,FALSE)</f>
        <v>0</v>
      </c>
      <c r="E219" s="5">
        <f t="shared" si="15"/>
        <v>0</v>
      </c>
      <c r="F219" s="2">
        <f>VLOOKUP($A219,'By SKU - Old RTs'!$A:$V,4,FALSE)</f>
        <v>0</v>
      </c>
      <c r="G219" s="2">
        <f>VLOOKUP($A219,'By SKU - New RTs'!$A:$V,4,FALSE)</f>
        <v>0</v>
      </c>
      <c r="H219" s="5">
        <f t="shared" si="16"/>
        <v>0</v>
      </c>
      <c r="I219" s="2">
        <f>VLOOKUP($A219,'By SKU - Old RTs'!$A:$V,5,FALSE)</f>
        <v>0</v>
      </c>
      <c r="J219" s="2">
        <f>VLOOKUP($A219,'By SKU - New RTs'!$A:$V,5,FALSE)</f>
        <v>1</v>
      </c>
      <c r="K219" s="5">
        <f t="shared" si="17"/>
        <v>1</v>
      </c>
      <c r="L219" s="2">
        <f>VLOOKUP($A219,'By SKU - Old RTs'!$A:$V,6,FALSE)</f>
        <v>0</v>
      </c>
      <c r="M219" s="2">
        <f>VLOOKUP($A219,'By SKU - New RTs'!$A:$V,6,FALSE)</f>
        <v>0</v>
      </c>
      <c r="N219" s="5">
        <f t="shared" si="18"/>
        <v>0</v>
      </c>
      <c r="O219" s="2">
        <f>VLOOKUP($A219,'By SKU - Old RTs'!$A:$V,7,FALSE)</f>
        <v>1</v>
      </c>
      <c r="P219" s="2">
        <f>VLOOKUP($A219,'By SKU - New RTs'!$A:$V,7,FALSE)</f>
        <v>0</v>
      </c>
      <c r="Q219" s="2">
        <f t="shared" si="19"/>
        <v>-1</v>
      </c>
    </row>
    <row r="220" spans="1:17" x14ac:dyDescent="0.3">
      <c r="A220" s="3" t="str">
        <f>'By SKU - Old RTs'!A220</f>
        <v>SP14DN</v>
      </c>
      <c r="B220" t="str">
        <f>'By SKU - Old RTs'!B220</f>
        <v xml:space="preserve">ST WORK                         </v>
      </c>
      <c r="C220" s="2">
        <f>VLOOKUP($A220,'By SKU - Old RTs'!$A:$V,3,FALSE)</f>
        <v>0</v>
      </c>
      <c r="D220" s="2">
        <f>VLOOKUP($A220,'By SKU - New RTs'!$A:$V,3,FALSE)</f>
        <v>0</v>
      </c>
      <c r="E220" s="5">
        <f t="shared" si="15"/>
        <v>0</v>
      </c>
      <c r="F220" s="2">
        <f>VLOOKUP($A220,'By SKU - Old RTs'!$A:$V,4,FALSE)</f>
        <v>0</v>
      </c>
      <c r="G220" s="2">
        <f>VLOOKUP($A220,'By SKU - New RTs'!$A:$V,4,FALSE)</f>
        <v>0</v>
      </c>
      <c r="H220" s="5">
        <f t="shared" si="16"/>
        <v>0</v>
      </c>
      <c r="I220" s="2">
        <f>VLOOKUP($A220,'By SKU - Old RTs'!$A:$V,5,FALSE)</f>
        <v>1.5</v>
      </c>
      <c r="J220" s="2">
        <f>VLOOKUP($A220,'By SKU - New RTs'!$A:$V,5,FALSE)</f>
        <v>0</v>
      </c>
      <c r="K220" s="5">
        <f t="shared" si="17"/>
        <v>-1.5</v>
      </c>
      <c r="L220" s="2">
        <f>VLOOKUP($A220,'By SKU - Old RTs'!$A:$V,6,FALSE)</f>
        <v>0</v>
      </c>
      <c r="M220" s="2">
        <f>VLOOKUP($A220,'By SKU - New RTs'!$A:$V,6,FALSE)</f>
        <v>0</v>
      </c>
      <c r="N220" s="5">
        <f t="shared" si="18"/>
        <v>0</v>
      </c>
      <c r="O220" s="2">
        <f>VLOOKUP($A220,'By SKU - Old RTs'!$A:$V,7,FALSE)</f>
        <v>0</v>
      </c>
      <c r="P220" s="2">
        <f>VLOOKUP($A220,'By SKU - New RTs'!$A:$V,7,FALSE)</f>
        <v>1.5</v>
      </c>
      <c r="Q220" s="2">
        <f t="shared" si="19"/>
        <v>1.5</v>
      </c>
    </row>
    <row r="221" spans="1:17" x14ac:dyDescent="0.3">
      <c r="A221" s="3" t="str">
        <f>'By SKU - Old RTs'!A221</f>
        <v>SP14EX</v>
      </c>
      <c r="B221" t="str">
        <f>'By SKU - Old RTs'!B221</f>
        <v>ST WORK LS</v>
      </c>
      <c r="C221" s="2">
        <f>VLOOKUP($A221,'By SKU - Old RTs'!$A:$V,3,FALSE)</f>
        <v>0</v>
      </c>
      <c r="D221" s="2">
        <f>VLOOKUP($A221,'By SKU - New RTs'!$A:$V,3,FALSE)</f>
        <v>0</v>
      </c>
      <c r="E221" s="5">
        <f t="shared" si="15"/>
        <v>0</v>
      </c>
      <c r="F221" s="2">
        <f>VLOOKUP($A221,'By SKU - Old RTs'!$A:$V,4,FALSE)</f>
        <v>0</v>
      </c>
      <c r="G221" s="2">
        <f>VLOOKUP($A221,'By SKU - New RTs'!$A:$V,4,FALSE)</f>
        <v>0</v>
      </c>
      <c r="H221" s="5">
        <f t="shared" si="16"/>
        <v>0</v>
      </c>
      <c r="I221" s="2">
        <f>VLOOKUP($A221,'By SKU - Old RTs'!$A:$V,5,FALSE)</f>
        <v>2.5</v>
      </c>
      <c r="J221" s="2">
        <f>VLOOKUP($A221,'By SKU - New RTs'!$A:$V,5,FALSE)</f>
        <v>3</v>
      </c>
      <c r="K221" s="5">
        <f t="shared" si="17"/>
        <v>0.5</v>
      </c>
      <c r="L221" s="2">
        <f>VLOOKUP($A221,'By SKU - Old RTs'!$A:$V,6,FALSE)</f>
        <v>0</v>
      </c>
      <c r="M221" s="2">
        <f>VLOOKUP($A221,'By SKU - New RTs'!$A:$V,6,FALSE)</f>
        <v>0</v>
      </c>
      <c r="N221" s="5">
        <f t="shared" si="18"/>
        <v>0</v>
      </c>
      <c r="O221" s="2">
        <f>VLOOKUP($A221,'By SKU - Old RTs'!$A:$V,7,FALSE)</f>
        <v>3</v>
      </c>
      <c r="P221" s="2">
        <f>VLOOKUP($A221,'By SKU - New RTs'!$A:$V,7,FALSE)</f>
        <v>2.5</v>
      </c>
      <c r="Q221" s="2">
        <f t="shared" si="19"/>
        <v>-0.5</v>
      </c>
    </row>
    <row r="222" spans="1:17" x14ac:dyDescent="0.3">
      <c r="A222" s="3" t="str">
        <f>'By SKU - Old RTs'!A222</f>
        <v>SP14NV</v>
      </c>
      <c r="B222" t="str">
        <f>'By SKU - Old RTs'!B222</f>
        <v xml:space="preserve">ST WORK BLEND                   </v>
      </c>
      <c r="C222" s="2">
        <f>VLOOKUP($A222,'By SKU - Old RTs'!$A:$V,3,FALSE)</f>
        <v>0.75</v>
      </c>
      <c r="D222" s="2">
        <f>VLOOKUP($A222,'By SKU - New RTs'!$A:$V,3,FALSE)</f>
        <v>0.75</v>
      </c>
      <c r="E222" s="5">
        <f t="shared" si="15"/>
        <v>0</v>
      </c>
      <c r="F222" s="2">
        <f>VLOOKUP($A222,'By SKU - Old RTs'!$A:$V,4,FALSE)</f>
        <v>9.25</v>
      </c>
      <c r="G222" s="2">
        <f>VLOOKUP($A222,'By SKU - New RTs'!$A:$V,4,FALSE)</f>
        <v>9.25</v>
      </c>
      <c r="H222" s="5">
        <f t="shared" si="16"/>
        <v>0</v>
      </c>
      <c r="I222" s="2">
        <f>VLOOKUP($A222,'By SKU - Old RTs'!$A:$V,5,FALSE)</f>
        <v>0</v>
      </c>
      <c r="J222" s="2">
        <f>VLOOKUP($A222,'By SKU - New RTs'!$A:$V,5,FALSE)</f>
        <v>0</v>
      </c>
      <c r="K222" s="5">
        <f t="shared" si="17"/>
        <v>0</v>
      </c>
      <c r="L222" s="2">
        <f>VLOOKUP($A222,'By SKU - Old RTs'!$A:$V,6,FALSE)</f>
        <v>0</v>
      </c>
      <c r="M222" s="2">
        <f>VLOOKUP($A222,'By SKU - New RTs'!$A:$V,6,FALSE)</f>
        <v>0</v>
      </c>
      <c r="N222" s="5">
        <f t="shared" si="18"/>
        <v>0</v>
      </c>
      <c r="O222" s="2">
        <f>VLOOKUP($A222,'By SKU - Old RTs'!$A:$V,7,FALSE)</f>
        <v>0</v>
      </c>
      <c r="P222" s="2">
        <f>VLOOKUP($A222,'By SKU - New RTs'!$A:$V,7,FALSE)</f>
        <v>0</v>
      </c>
      <c r="Q222" s="2">
        <f t="shared" si="19"/>
        <v>0</v>
      </c>
    </row>
    <row r="223" spans="1:17" x14ac:dyDescent="0.3">
      <c r="A223" s="3" t="str">
        <f>'By SKU - Old RTs'!A223</f>
        <v>SP14RC</v>
      </c>
      <c r="B223" t="str">
        <f>'By SKU - Old RTs'!B223</f>
        <v xml:space="preserve">ST WORK BLEND                   </v>
      </c>
      <c r="C223" s="2">
        <f>VLOOKUP($A223,'By SKU - Old RTs'!$A:$V,3,FALSE)</f>
        <v>4.75</v>
      </c>
      <c r="D223" s="2">
        <f>VLOOKUP($A223,'By SKU - New RTs'!$A:$V,3,FALSE)</f>
        <v>4.75</v>
      </c>
      <c r="E223" s="5">
        <f t="shared" si="15"/>
        <v>0</v>
      </c>
      <c r="F223" s="2">
        <f>VLOOKUP($A223,'By SKU - Old RTs'!$A:$V,4,FALSE)</f>
        <v>0</v>
      </c>
      <c r="G223" s="2">
        <f>VLOOKUP($A223,'By SKU - New RTs'!$A:$V,4,FALSE)</f>
        <v>0</v>
      </c>
      <c r="H223" s="5">
        <f t="shared" si="16"/>
        <v>0</v>
      </c>
      <c r="I223" s="2">
        <f>VLOOKUP($A223,'By SKU - Old RTs'!$A:$V,5,FALSE)</f>
        <v>0</v>
      </c>
      <c r="J223" s="2">
        <f>VLOOKUP($A223,'By SKU - New RTs'!$A:$V,5,FALSE)</f>
        <v>0</v>
      </c>
      <c r="K223" s="5">
        <f t="shared" si="17"/>
        <v>0</v>
      </c>
      <c r="L223" s="2">
        <f>VLOOKUP($A223,'By SKU - Old RTs'!$A:$V,6,FALSE)</f>
        <v>0</v>
      </c>
      <c r="M223" s="2">
        <f>VLOOKUP($A223,'By SKU - New RTs'!$A:$V,6,FALSE)</f>
        <v>0</v>
      </c>
      <c r="N223" s="5">
        <f t="shared" si="18"/>
        <v>0</v>
      </c>
      <c r="O223" s="2">
        <f>VLOOKUP($A223,'By SKU - Old RTs'!$A:$V,7,FALSE)</f>
        <v>0</v>
      </c>
      <c r="P223" s="2">
        <f>VLOOKUP($A223,'By SKU - New RTs'!$A:$V,7,FALSE)</f>
        <v>0</v>
      </c>
      <c r="Q223" s="2">
        <f t="shared" si="19"/>
        <v>0</v>
      </c>
    </row>
    <row r="224" spans="1:17" x14ac:dyDescent="0.3">
      <c r="A224" s="3" t="str">
        <f>'By SKU - Old RTs'!A224</f>
        <v>SP18NP</v>
      </c>
      <c r="B224" t="str">
        <f>'By SKU - Old RTs'!B224</f>
        <v xml:space="preserve">ST WORK                         </v>
      </c>
      <c r="C224" s="2">
        <f>VLOOKUP($A224,'By SKU - Old RTs'!$A:$V,3,FALSE)</f>
        <v>0</v>
      </c>
      <c r="D224" s="2">
        <f>VLOOKUP($A224,'By SKU - New RTs'!$A:$V,3,FALSE)</f>
        <v>0</v>
      </c>
      <c r="E224" s="5">
        <f t="shared" si="15"/>
        <v>0</v>
      </c>
      <c r="F224" s="2">
        <f>VLOOKUP($A224,'By SKU - Old RTs'!$A:$V,4,FALSE)</f>
        <v>18</v>
      </c>
      <c r="G224" s="2">
        <f>VLOOKUP($A224,'By SKU - New RTs'!$A:$V,4,FALSE)</f>
        <v>18</v>
      </c>
      <c r="H224" s="5">
        <f t="shared" si="16"/>
        <v>0</v>
      </c>
      <c r="I224" s="2">
        <f>VLOOKUP($A224,'By SKU - Old RTs'!$A:$V,5,FALSE)</f>
        <v>0</v>
      </c>
      <c r="J224" s="2">
        <f>VLOOKUP($A224,'By SKU - New RTs'!$A:$V,5,FALSE)</f>
        <v>0</v>
      </c>
      <c r="K224" s="5">
        <f t="shared" si="17"/>
        <v>0</v>
      </c>
      <c r="L224" s="2">
        <f>VLOOKUP($A224,'By SKU - Old RTs'!$A:$V,6,FALSE)</f>
        <v>0</v>
      </c>
      <c r="M224" s="2">
        <f>VLOOKUP($A224,'By SKU - New RTs'!$A:$V,6,FALSE)</f>
        <v>0</v>
      </c>
      <c r="N224" s="5">
        <f t="shared" si="18"/>
        <v>0</v>
      </c>
      <c r="O224" s="2">
        <f>VLOOKUP($A224,'By SKU - Old RTs'!$A:$V,7,FALSE)</f>
        <v>0</v>
      </c>
      <c r="P224" s="2">
        <f>VLOOKUP($A224,'By SKU - New RTs'!$A:$V,7,FALSE)</f>
        <v>0</v>
      </c>
      <c r="Q224" s="2">
        <f t="shared" si="19"/>
        <v>0</v>
      </c>
    </row>
    <row r="225" spans="1:17" x14ac:dyDescent="0.3">
      <c r="A225" s="3" t="str">
        <f>'By SKU - Old RTs'!A225</f>
        <v>SP24EX</v>
      </c>
      <c r="B225" t="str">
        <f>'By SKU - Old RTs'!B225</f>
        <v>ST WORK SS</v>
      </c>
      <c r="C225" s="2">
        <f>VLOOKUP($A225,'By SKU - Old RTs'!$A:$V,3,FALSE)</f>
        <v>0</v>
      </c>
      <c r="D225" s="2">
        <f>VLOOKUP($A225,'By SKU - New RTs'!$A:$V,3,FALSE)</f>
        <v>0</v>
      </c>
      <c r="E225" s="5">
        <f t="shared" si="15"/>
        <v>0</v>
      </c>
      <c r="F225" s="2">
        <f>VLOOKUP($A225,'By SKU - Old RTs'!$A:$V,4,FALSE)</f>
        <v>8.25</v>
      </c>
      <c r="G225" s="2">
        <f>VLOOKUP($A225,'By SKU - New RTs'!$A:$V,4,FALSE)</f>
        <v>8.25</v>
      </c>
      <c r="H225" s="5">
        <f t="shared" si="16"/>
        <v>0</v>
      </c>
      <c r="I225" s="2">
        <f>VLOOKUP($A225,'By SKU - Old RTs'!$A:$V,5,FALSE)</f>
        <v>0</v>
      </c>
      <c r="J225" s="2">
        <f>VLOOKUP($A225,'By SKU - New RTs'!$A:$V,5,FALSE)</f>
        <v>6</v>
      </c>
      <c r="K225" s="5">
        <f t="shared" si="17"/>
        <v>6</v>
      </c>
      <c r="L225" s="2">
        <f>VLOOKUP($A225,'By SKU - Old RTs'!$A:$V,6,FALSE)</f>
        <v>0</v>
      </c>
      <c r="M225" s="2">
        <f>VLOOKUP($A225,'By SKU - New RTs'!$A:$V,6,FALSE)</f>
        <v>0</v>
      </c>
      <c r="N225" s="5">
        <f t="shared" si="18"/>
        <v>0</v>
      </c>
      <c r="O225" s="2">
        <f>VLOOKUP($A225,'By SKU - Old RTs'!$A:$V,7,FALSE)</f>
        <v>6</v>
      </c>
      <c r="P225" s="2">
        <f>VLOOKUP($A225,'By SKU - New RTs'!$A:$V,7,FALSE)</f>
        <v>0</v>
      </c>
      <c r="Q225" s="2">
        <f t="shared" si="19"/>
        <v>-6</v>
      </c>
    </row>
    <row r="226" spans="1:17" x14ac:dyDescent="0.3">
      <c r="A226" s="3" t="str">
        <f>'By SKU - Old RTs'!A226</f>
        <v>SP24NV</v>
      </c>
      <c r="B226" t="str">
        <f>'By SKU - Old RTs'!B226</f>
        <v xml:space="preserve">ST WORK                         </v>
      </c>
      <c r="C226" s="2">
        <f>VLOOKUP($A226,'By SKU - Old RTs'!$A:$V,3,FALSE)</f>
        <v>3.5</v>
      </c>
      <c r="D226" s="2">
        <f>VLOOKUP($A226,'By SKU - New RTs'!$A:$V,3,FALSE)</f>
        <v>3.5</v>
      </c>
      <c r="E226" s="5">
        <f t="shared" si="15"/>
        <v>0</v>
      </c>
      <c r="F226" s="2">
        <f>VLOOKUP($A226,'By SKU - Old RTs'!$A:$V,4,FALSE)</f>
        <v>1.75</v>
      </c>
      <c r="G226" s="2">
        <f>VLOOKUP($A226,'By SKU - New RTs'!$A:$V,4,FALSE)</f>
        <v>1.75</v>
      </c>
      <c r="H226" s="5">
        <f t="shared" si="16"/>
        <v>0</v>
      </c>
      <c r="I226" s="2">
        <f>VLOOKUP($A226,'By SKU - Old RTs'!$A:$V,5,FALSE)</f>
        <v>3.25</v>
      </c>
      <c r="J226" s="2">
        <f>VLOOKUP($A226,'By SKU - New RTs'!$A:$V,5,FALSE)</f>
        <v>1.75</v>
      </c>
      <c r="K226" s="5">
        <f t="shared" si="17"/>
        <v>-1.5</v>
      </c>
      <c r="L226" s="2">
        <f>VLOOKUP($A226,'By SKU - Old RTs'!$A:$V,6,FALSE)</f>
        <v>0</v>
      </c>
      <c r="M226" s="2">
        <f>VLOOKUP($A226,'By SKU - New RTs'!$A:$V,6,FALSE)</f>
        <v>0</v>
      </c>
      <c r="N226" s="5">
        <f t="shared" si="18"/>
        <v>0</v>
      </c>
      <c r="O226" s="2">
        <f>VLOOKUP($A226,'By SKU - Old RTs'!$A:$V,7,FALSE)</f>
        <v>1.75</v>
      </c>
      <c r="P226" s="2">
        <f>VLOOKUP($A226,'By SKU - New RTs'!$A:$V,7,FALSE)</f>
        <v>3.25</v>
      </c>
      <c r="Q226" s="2">
        <f t="shared" si="19"/>
        <v>1.5</v>
      </c>
    </row>
    <row r="227" spans="1:17" x14ac:dyDescent="0.3">
      <c r="A227" s="3" t="str">
        <f>'By SKU - Old RTs'!A227</f>
        <v>SP28NP</v>
      </c>
      <c r="B227" t="str">
        <f>'By SKU - Old RTs'!B227</f>
        <v xml:space="preserve">ST WORK                         </v>
      </c>
      <c r="C227" s="2">
        <f>VLOOKUP($A227,'By SKU - Old RTs'!$A:$V,3,FALSE)</f>
        <v>0</v>
      </c>
      <c r="D227" s="2">
        <f>VLOOKUP($A227,'By SKU - New RTs'!$A:$V,3,FALSE)</f>
        <v>0</v>
      </c>
      <c r="E227" s="5">
        <f t="shared" si="15"/>
        <v>0</v>
      </c>
      <c r="F227" s="2">
        <f>VLOOKUP($A227,'By SKU - Old RTs'!$A:$V,4,FALSE)</f>
        <v>10.75</v>
      </c>
      <c r="G227" s="2">
        <f>VLOOKUP($A227,'By SKU - New RTs'!$A:$V,4,FALSE)</f>
        <v>10.75</v>
      </c>
      <c r="H227" s="5">
        <f t="shared" si="16"/>
        <v>0</v>
      </c>
      <c r="I227" s="2">
        <f>VLOOKUP($A227,'By SKU - Old RTs'!$A:$V,5,FALSE)</f>
        <v>0</v>
      </c>
      <c r="J227" s="2">
        <f>VLOOKUP($A227,'By SKU - New RTs'!$A:$V,5,FALSE)</f>
        <v>0</v>
      </c>
      <c r="K227" s="5">
        <f t="shared" si="17"/>
        <v>0</v>
      </c>
      <c r="L227" s="2">
        <f>VLOOKUP($A227,'By SKU - Old RTs'!$A:$V,6,FALSE)</f>
        <v>0</v>
      </c>
      <c r="M227" s="2">
        <f>VLOOKUP($A227,'By SKU - New RTs'!$A:$V,6,FALSE)</f>
        <v>0</v>
      </c>
      <c r="N227" s="5">
        <f t="shared" si="18"/>
        <v>0</v>
      </c>
      <c r="O227" s="2">
        <f>VLOOKUP($A227,'By SKU - Old RTs'!$A:$V,7,FALSE)</f>
        <v>0</v>
      </c>
      <c r="P227" s="2">
        <f>VLOOKUP($A227,'By SKU - New RTs'!$A:$V,7,FALSE)</f>
        <v>0</v>
      </c>
      <c r="Q227" s="2">
        <f t="shared" si="19"/>
        <v>0</v>
      </c>
    </row>
    <row r="228" spans="1:17" x14ac:dyDescent="0.3">
      <c r="A228" s="3" t="str">
        <f>'By SKU - Old RTs'!A228</f>
        <v>ST52CH</v>
      </c>
      <c r="B228" t="str">
        <f>'By SKU - Old RTs'!B228</f>
        <v xml:space="preserve">ST WORK                         </v>
      </c>
      <c r="C228" s="2">
        <f>VLOOKUP($A228,'By SKU - Old RTs'!$A:$V,3,FALSE)</f>
        <v>0</v>
      </c>
      <c r="D228" s="2">
        <f>VLOOKUP($A228,'By SKU - New RTs'!$A:$V,3,FALSE)</f>
        <v>0</v>
      </c>
      <c r="E228" s="5">
        <f t="shared" si="15"/>
        <v>0</v>
      </c>
      <c r="F228" s="2">
        <f>VLOOKUP($A228,'By SKU - Old RTs'!$A:$V,4,FALSE)</f>
        <v>0</v>
      </c>
      <c r="G228" s="2">
        <f>VLOOKUP($A228,'By SKU - New RTs'!$A:$V,4,FALSE)</f>
        <v>0</v>
      </c>
      <c r="H228" s="5">
        <f t="shared" si="16"/>
        <v>0</v>
      </c>
      <c r="I228" s="2">
        <f>VLOOKUP($A228,'By SKU - Old RTs'!$A:$V,5,FALSE)</f>
        <v>1.25</v>
      </c>
      <c r="J228" s="2">
        <f>VLOOKUP($A228,'By SKU - New RTs'!$A:$V,5,FALSE)</f>
        <v>0</v>
      </c>
      <c r="K228" s="5">
        <f t="shared" si="17"/>
        <v>-1.25</v>
      </c>
      <c r="L228" s="2">
        <f>VLOOKUP($A228,'By SKU - Old RTs'!$A:$V,6,FALSE)</f>
        <v>0</v>
      </c>
      <c r="M228" s="2">
        <f>VLOOKUP($A228,'By SKU - New RTs'!$A:$V,6,FALSE)</f>
        <v>0</v>
      </c>
      <c r="N228" s="5">
        <f t="shared" si="18"/>
        <v>0</v>
      </c>
      <c r="O228" s="2">
        <f>VLOOKUP($A228,'By SKU - Old RTs'!$A:$V,7,FALSE)</f>
        <v>0</v>
      </c>
      <c r="P228" s="2">
        <f>VLOOKUP($A228,'By SKU - New RTs'!$A:$V,7,FALSE)</f>
        <v>1.25</v>
      </c>
      <c r="Q228" s="2">
        <f t="shared" si="19"/>
        <v>1.25</v>
      </c>
    </row>
    <row r="229" spans="1:17" x14ac:dyDescent="0.3">
      <c r="A229" s="3" t="str">
        <f>'By SKU - Old RTs'!A229</f>
        <v>SY10CR</v>
      </c>
      <c r="B229" t="str">
        <f>'By SKU - Old RTs'!B229</f>
        <v xml:space="preserve">ST WORK BLEND                   </v>
      </c>
      <c r="C229" s="2">
        <f>VLOOKUP($A229,'By SKU - Old RTs'!$A:$V,3,FALSE)</f>
        <v>0</v>
      </c>
      <c r="D229" s="2">
        <f>VLOOKUP($A229,'By SKU - New RTs'!$A:$V,3,FALSE)</f>
        <v>0</v>
      </c>
      <c r="E229" s="5">
        <f t="shared" si="15"/>
        <v>0</v>
      </c>
      <c r="F229" s="2">
        <f>VLOOKUP($A229,'By SKU - Old RTs'!$A:$V,4,FALSE)</f>
        <v>8.75</v>
      </c>
      <c r="G229" s="2">
        <f>VLOOKUP($A229,'By SKU - New RTs'!$A:$V,4,FALSE)</f>
        <v>8.75</v>
      </c>
      <c r="H229" s="5">
        <f t="shared" si="16"/>
        <v>0</v>
      </c>
      <c r="I229" s="2">
        <f>VLOOKUP($A229,'By SKU - Old RTs'!$A:$V,5,FALSE)</f>
        <v>0</v>
      </c>
      <c r="J229" s="2">
        <f>VLOOKUP($A229,'By SKU - New RTs'!$A:$V,5,FALSE)</f>
        <v>0</v>
      </c>
      <c r="K229" s="5">
        <f t="shared" si="17"/>
        <v>0</v>
      </c>
      <c r="L229" s="2">
        <f>VLOOKUP($A229,'By SKU - Old RTs'!$A:$V,6,FALSE)</f>
        <v>0</v>
      </c>
      <c r="M229" s="2">
        <f>VLOOKUP($A229,'By SKU - New RTs'!$A:$V,6,FALSE)</f>
        <v>0</v>
      </c>
      <c r="N229" s="5">
        <f t="shared" si="18"/>
        <v>0</v>
      </c>
      <c r="O229" s="2">
        <f>VLOOKUP($A229,'By SKU - Old RTs'!$A:$V,7,FALSE)</f>
        <v>0</v>
      </c>
      <c r="P229" s="2">
        <f>VLOOKUP($A229,'By SKU - New RTs'!$A:$V,7,FALSE)</f>
        <v>0</v>
      </c>
      <c r="Q229" s="2">
        <f t="shared" si="19"/>
        <v>0</v>
      </c>
    </row>
    <row r="230" spans="1:17" x14ac:dyDescent="0.3">
      <c r="A230" s="3" t="str">
        <f>'By SKU - Old RTs'!A230</f>
        <v>SY24CV</v>
      </c>
      <c r="B230" t="str">
        <f>'By SKU - Old RTs'!B230</f>
        <v>ST WORK</v>
      </c>
      <c r="C230" s="2">
        <f>VLOOKUP($A230,'By SKU - Old RTs'!$A:$V,3,FALSE)</f>
        <v>0</v>
      </c>
      <c r="D230" s="2">
        <f>VLOOKUP($A230,'By SKU - New RTs'!$A:$V,3,FALSE)</f>
        <v>0</v>
      </c>
      <c r="E230" s="5">
        <f t="shared" si="15"/>
        <v>0</v>
      </c>
      <c r="F230" s="2">
        <f>VLOOKUP($A230,'By SKU - Old RTs'!$A:$V,4,FALSE)</f>
        <v>10.25</v>
      </c>
      <c r="G230" s="2">
        <f>VLOOKUP($A230,'By SKU - New RTs'!$A:$V,4,FALSE)</f>
        <v>10.25</v>
      </c>
      <c r="H230" s="5">
        <f t="shared" si="16"/>
        <v>0</v>
      </c>
      <c r="I230" s="2">
        <f>VLOOKUP($A230,'By SKU - Old RTs'!$A:$V,5,FALSE)</f>
        <v>0</v>
      </c>
      <c r="J230" s="2">
        <f>VLOOKUP($A230,'By SKU - New RTs'!$A:$V,5,FALSE)</f>
        <v>0</v>
      </c>
      <c r="K230" s="5">
        <f t="shared" si="17"/>
        <v>0</v>
      </c>
      <c r="L230" s="2">
        <f>VLOOKUP($A230,'By SKU - Old RTs'!$A:$V,6,FALSE)</f>
        <v>0</v>
      </c>
      <c r="M230" s="2">
        <f>VLOOKUP($A230,'By SKU - New RTs'!$A:$V,6,FALSE)</f>
        <v>0</v>
      </c>
      <c r="N230" s="5">
        <f t="shared" si="18"/>
        <v>0</v>
      </c>
      <c r="O230" s="2">
        <f>VLOOKUP($A230,'By SKU - Old RTs'!$A:$V,7,FALSE)</f>
        <v>0</v>
      </c>
      <c r="P230" s="2">
        <f>VLOOKUP($A230,'By SKU - New RTs'!$A:$V,7,FALSE)</f>
        <v>0</v>
      </c>
      <c r="Q230" s="2">
        <f t="shared" si="19"/>
        <v>0</v>
      </c>
    </row>
    <row r="231" spans="1:17" x14ac:dyDescent="0.3">
      <c r="C231" s="11"/>
      <c r="D231" s="11"/>
      <c r="E231" s="12"/>
      <c r="F231" s="11"/>
      <c r="G231" s="11"/>
      <c r="H231" s="12"/>
      <c r="I231" s="11"/>
      <c r="J231" s="11"/>
      <c r="K231" s="12"/>
      <c r="L231" s="11"/>
      <c r="M231" s="11"/>
      <c r="N231" s="12"/>
      <c r="O231" s="11"/>
      <c r="P231" s="11"/>
      <c r="Q231" s="11"/>
    </row>
    <row r="232" spans="1:17" x14ac:dyDescent="0.3">
      <c r="C232" s="11"/>
      <c r="D232" s="11"/>
      <c r="E232" s="12"/>
      <c r="F232" s="11"/>
      <c r="G232" s="11"/>
      <c r="H232" s="12"/>
      <c r="I232" s="11"/>
      <c r="J232" s="11"/>
      <c r="K232" s="12"/>
      <c r="L232" s="11"/>
      <c r="M232" s="11"/>
      <c r="N232" s="12"/>
      <c r="O232" s="11"/>
      <c r="P232" s="11"/>
      <c r="Q232" s="11"/>
    </row>
    <row r="233" spans="1:17" x14ac:dyDescent="0.3">
      <c r="C233" s="11"/>
      <c r="D233" s="11"/>
      <c r="E233" s="12"/>
      <c r="F233" s="11"/>
      <c r="G233" s="11"/>
      <c r="H233" s="12"/>
      <c r="I233" s="11"/>
      <c r="J233" s="11"/>
      <c r="K233" s="12"/>
      <c r="L233" s="11"/>
      <c r="M233" s="11"/>
      <c r="N233" s="12"/>
      <c r="O233" s="11"/>
      <c r="P233" s="11"/>
      <c r="Q233" s="11"/>
    </row>
  </sheetData>
  <mergeCells count="5">
    <mergeCell ref="C1:E1"/>
    <mergeCell ref="F1:H1"/>
    <mergeCell ref="I1:K1"/>
    <mergeCell ref="L1:N1"/>
    <mergeCell ref="O1:Q1"/>
  </mergeCells>
  <conditionalFormatting sqref="E1 H1 K1 N1 Q1 Q3:Q1048576 N3:N1048576 K3:K1048576 H3:H1048576 E3:E1048576"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E1FB-B772-4259-95BF-DA770EFE8356}">
  <dimension ref="A1:Q230"/>
  <sheetViews>
    <sheetView workbookViewId="0">
      <pane xSplit="2" ySplit="2" topLeftCell="C224" activePane="bottomRight" state="frozen"/>
      <selection pane="topRight" activeCell="C1" sqref="C1"/>
      <selection pane="bottomLeft" activeCell="A3" sqref="A3"/>
      <selection pane="bottomRight" activeCell="A231" sqref="A231:XFD586"/>
    </sheetView>
  </sheetViews>
  <sheetFormatPr defaultRowHeight="13.8" x14ac:dyDescent="0.3"/>
  <cols>
    <col min="1" max="1" width="9.44140625" style="3" bestFit="1" customWidth="1"/>
    <col min="2" max="2" width="24.5546875" customWidth="1"/>
    <col min="3" max="4" width="9.109375" style="2"/>
    <col min="5" max="5" width="9.109375" style="5"/>
    <col min="6" max="7" width="9.109375" style="2"/>
    <col min="8" max="8" width="9.109375" style="5"/>
    <col min="9" max="10" width="9.109375" style="2"/>
    <col min="11" max="11" width="9.109375" style="5"/>
    <col min="12" max="13" width="9.109375" style="2"/>
    <col min="14" max="14" width="9.109375" style="5"/>
    <col min="15" max="17" width="9.109375" style="2"/>
  </cols>
  <sheetData>
    <row r="1" spans="1:17" x14ac:dyDescent="0.3">
      <c r="C1" s="30" t="s">
        <v>155</v>
      </c>
      <c r="D1" s="30"/>
      <c r="E1" s="31"/>
      <c r="F1" s="30" t="s">
        <v>156</v>
      </c>
      <c r="G1" s="30"/>
      <c r="H1" s="31"/>
      <c r="I1" s="30" t="s">
        <v>157</v>
      </c>
      <c r="J1" s="30"/>
      <c r="K1" s="31"/>
      <c r="L1" s="30" t="s">
        <v>158</v>
      </c>
      <c r="M1" s="30"/>
      <c r="N1" s="31"/>
      <c r="O1" s="32" t="s">
        <v>159</v>
      </c>
      <c r="P1" s="32"/>
      <c r="Q1" s="32"/>
    </row>
    <row r="2" spans="1:17" s="10" customFormat="1" x14ac:dyDescent="0.3">
      <c r="A2" s="6" t="s">
        <v>0</v>
      </c>
      <c r="B2" s="10" t="s">
        <v>151</v>
      </c>
      <c r="C2" s="8" t="s">
        <v>152</v>
      </c>
      <c r="D2" s="8" t="s">
        <v>153</v>
      </c>
      <c r="E2" s="9" t="s">
        <v>154</v>
      </c>
      <c r="F2" s="8" t="s">
        <v>152</v>
      </c>
      <c r="G2" s="8" t="s">
        <v>153</v>
      </c>
      <c r="H2" s="9" t="s">
        <v>154</v>
      </c>
      <c r="I2" s="8" t="s">
        <v>152</v>
      </c>
      <c r="J2" s="8" t="s">
        <v>153</v>
      </c>
      <c r="K2" s="9" t="s">
        <v>154</v>
      </c>
      <c r="L2" s="8" t="s">
        <v>152</v>
      </c>
      <c r="M2" s="8" t="s">
        <v>153</v>
      </c>
      <c r="N2" s="9" t="s">
        <v>154</v>
      </c>
      <c r="O2" s="8" t="s">
        <v>152</v>
      </c>
      <c r="P2" s="8" t="s">
        <v>153</v>
      </c>
      <c r="Q2" s="8" t="s">
        <v>154</v>
      </c>
    </row>
    <row r="3" spans="1:17" x14ac:dyDescent="0.3">
      <c r="A3" s="3">
        <f>'By SKU - Old RTs'!A3</f>
        <v>2</v>
      </c>
      <c r="B3" t="str">
        <f>'By SKU - Old RTs'!B3</f>
        <v xml:space="preserve">AP BIB RED          </v>
      </c>
      <c r="C3" s="2">
        <f>VLOOKUP($A3,'By SKU - Old RTs'!$A:$V,8,FALSE)</f>
        <v>0</v>
      </c>
      <c r="D3" s="2">
        <f>VLOOKUP($A3,'By SKU - New RTs'!$A:$V,8,FALSE)</f>
        <v>0</v>
      </c>
      <c r="E3" s="5">
        <f>D3-C3</f>
        <v>0</v>
      </c>
      <c r="F3" s="2">
        <f>VLOOKUP($A3,'By SKU - Old RTs'!$A:$V,9,FALSE)</f>
        <v>0</v>
      </c>
      <c r="G3" s="2">
        <f>VLOOKUP($A3,'By SKU - New RTs'!$A:$V,9,FALSE)</f>
        <v>0</v>
      </c>
      <c r="H3" s="5">
        <f>G3-F3</f>
        <v>0</v>
      </c>
      <c r="I3" s="2">
        <f>VLOOKUP($A3,'By SKU - Old RTs'!$A:$V,10,FALSE)</f>
        <v>0</v>
      </c>
      <c r="J3" s="2">
        <f>VLOOKUP($A3,'By SKU - New RTs'!$A:$V,10,FALSE)</f>
        <v>0</v>
      </c>
      <c r="K3" s="5">
        <f>J3-I3</f>
        <v>0</v>
      </c>
      <c r="L3" s="2">
        <f>VLOOKUP($A3,'By SKU - Old RTs'!$A:$V,11,FALSE)</f>
        <v>26</v>
      </c>
      <c r="M3" s="2">
        <f>VLOOKUP($A3,'By SKU - New RTs'!$A:$V,11,FALSE)</f>
        <v>26</v>
      </c>
      <c r="N3" s="5">
        <f>M3-L3</f>
        <v>0</v>
      </c>
      <c r="O3" s="2">
        <f>VLOOKUP($A3,'By SKU - Old RTs'!$A:$V,12,FALSE)</f>
        <v>0</v>
      </c>
      <c r="P3" s="2">
        <f>VLOOKUP($A3,'By SKU - New RTs'!$A:$V,12,FALSE)</f>
        <v>0</v>
      </c>
      <c r="Q3" s="2">
        <f>P3-O3</f>
        <v>0</v>
      </c>
    </row>
    <row r="4" spans="1:17" x14ac:dyDescent="0.3">
      <c r="A4" s="3">
        <f>'By SKU - Old RTs'!A4</f>
        <v>3</v>
      </c>
      <c r="B4" t="str">
        <f>'By SKU - Old RTs'!B4</f>
        <v xml:space="preserve">AP BIB DARK GRN     </v>
      </c>
      <c r="C4" s="2">
        <f>VLOOKUP($A4,'By SKU - Old RTs'!$A:$V,8,FALSE)</f>
        <v>17</v>
      </c>
      <c r="D4" s="2">
        <f>VLOOKUP($A4,'By SKU - New RTs'!$A:$V,8,FALSE)</f>
        <v>17</v>
      </c>
      <c r="E4" s="5">
        <f t="shared" ref="E4:E67" si="0">D4-C4</f>
        <v>0</v>
      </c>
      <c r="F4" s="2">
        <f>VLOOKUP($A4,'By SKU - Old RTs'!$A:$V,9,FALSE)</f>
        <v>0</v>
      </c>
      <c r="G4" s="2">
        <f>VLOOKUP($A4,'By SKU - New RTs'!$A:$V,9,FALSE)</f>
        <v>0</v>
      </c>
      <c r="H4" s="5">
        <f t="shared" ref="H4:H67" si="1">G4-F4</f>
        <v>0</v>
      </c>
      <c r="I4" s="2">
        <f>VLOOKUP($A4,'By SKU - Old RTs'!$A:$V,10,FALSE)</f>
        <v>0</v>
      </c>
      <c r="J4" s="2">
        <f>VLOOKUP($A4,'By SKU - New RTs'!$A:$V,10,FALSE)</f>
        <v>0</v>
      </c>
      <c r="K4" s="5">
        <f t="shared" ref="K4:K67" si="2">J4-I4</f>
        <v>0</v>
      </c>
      <c r="L4" s="2">
        <f>VLOOKUP($A4,'By SKU - Old RTs'!$A:$V,11,FALSE)</f>
        <v>0</v>
      </c>
      <c r="M4" s="2">
        <f>VLOOKUP($A4,'By SKU - New RTs'!$A:$V,11,FALSE)</f>
        <v>0</v>
      </c>
      <c r="N4" s="5">
        <f t="shared" ref="N4:N67" si="3">M4-L4</f>
        <v>0</v>
      </c>
      <c r="O4" s="2">
        <f>VLOOKUP($A4,'By SKU - Old RTs'!$A:$V,12,FALSE)</f>
        <v>0</v>
      </c>
      <c r="P4" s="2">
        <f>VLOOKUP($A4,'By SKU - New RTs'!$A:$V,12,FALSE)</f>
        <v>0</v>
      </c>
      <c r="Q4" s="2">
        <f t="shared" ref="Q4:Q67" si="4">P4-O4</f>
        <v>0</v>
      </c>
    </row>
    <row r="5" spans="1:17" x14ac:dyDescent="0.3">
      <c r="A5" s="3">
        <f>'By SKU - Old RTs'!A5</f>
        <v>8</v>
      </c>
      <c r="B5" t="str">
        <f>'By SKU - Old RTs'!B5</f>
        <v xml:space="preserve">AP BIB NAVY BLUE      </v>
      </c>
      <c r="C5" s="2">
        <f>VLOOKUP($A5,'By SKU - Old RTs'!$A:$V,8,FALSE)</f>
        <v>25</v>
      </c>
      <c r="D5" s="2">
        <f>VLOOKUP($A5,'By SKU - New RTs'!$A:$V,8,FALSE)</f>
        <v>25</v>
      </c>
      <c r="E5" s="5">
        <f t="shared" si="0"/>
        <v>0</v>
      </c>
      <c r="F5" s="2">
        <f>VLOOKUP($A5,'By SKU - Old RTs'!$A:$V,9,FALSE)</f>
        <v>0</v>
      </c>
      <c r="G5" s="2">
        <f>VLOOKUP($A5,'By SKU - New RTs'!$A:$V,9,FALSE)</f>
        <v>0</v>
      </c>
      <c r="H5" s="5">
        <f t="shared" si="1"/>
        <v>0</v>
      </c>
      <c r="I5" s="2">
        <f>VLOOKUP($A5,'By SKU - Old RTs'!$A:$V,10,FALSE)</f>
        <v>0</v>
      </c>
      <c r="J5" s="2">
        <f>VLOOKUP($A5,'By SKU - New RTs'!$A:$V,10,FALSE)</f>
        <v>0</v>
      </c>
      <c r="K5" s="5">
        <f t="shared" si="2"/>
        <v>0</v>
      </c>
      <c r="L5" s="2">
        <f>VLOOKUP($A5,'By SKU - Old RTs'!$A:$V,11,FALSE)</f>
        <v>0</v>
      </c>
      <c r="M5" s="2">
        <f>VLOOKUP($A5,'By SKU - New RTs'!$A:$V,11,FALSE)</f>
        <v>0</v>
      </c>
      <c r="N5" s="5">
        <f t="shared" si="3"/>
        <v>0</v>
      </c>
      <c r="O5" s="2">
        <f>VLOOKUP($A5,'By SKU - Old RTs'!$A:$V,12,FALSE)</f>
        <v>0</v>
      </c>
      <c r="P5" s="2">
        <f>VLOOKUP($A5,'By SKU - New RTs'!$A:$V,12,FALSE)</f>
        <v>0</v>
      </c>
      <c r="Q5" s="2">
        <f t="shared" si="4"/>
        <v>0</v>
      </c>
    </row>
    <row r="6" spans="1:17" x14ac:dyDescent="0.3">
      <c r="A6" s="3">
        <f>'By SKU - Old RTs'!A6</f>
        <v>11</v>
      </c>
      <c r="B6" t="str">
        <f>'By SKU - Old RTs'!B6</f>
        <v xml:space="preserve">AP BIB WT SELECT       </v>
      </c>
      <c r="C6" s="2">
        <f>VLOOKUP($A6,'By SKU - Old RTs'!$A:$V,8,FALSE)</f>
        <v>132</v>
      </c>
      <c r="D6" s="2">
        <f>VLOOKUP($A6,'By SKU - New RTs'!$A:$V,8,FALSE)</f>
        <v>132</v>
      </c>
      <c r="E6" s="5">
        <f t="shared" si="0"/>
        <v>0</v>
      </c>
      <c r="F6" s="2">
        <f>VLOOKUP($A6,'By SKU - Old RTs'!$A:$V,9,FALSE)</f>
        <v>0</v>
      </c>
      <c r="G6" s="2">
        <f>VLOOKUP($A6,'By SKU - New RTs'!$A:$V,9,FALSE)</f>
        <v>0</v>
      </c>
      <c r="H6" s="5">
        <f t="shared" si="1"/>
        <v>0</v>
      </c>
      <c r="I6" s="2">
        <f>VLOOKUP($A6,'By SKU - Old RTs'!$A:$V,10,FALSE)</f>
        <v>50.5</v>
      </c>
      <c r="J6" s="2">
        <f>VLOOKUP($A6,'By SKU - New RTs'!$A:$V,10,FALSE)</f>
        <v>99</v>
      </c>
      <c r="K6" s="5">
        <f t="shared" si="2"/>
        <v>48.5</v>
      </c>
      <c r="L6" s="2">
        <f>VLOOKUP($A6,'By SKU - Old RTs'!$A:$V,11,FALSE)</f>
        <v>110</v>
      </c>
      <c r="M6" s="2">
        <f>VLOOKUP($A6,'By SKU - New RTs'!$A:$V,11,FALSE)</f>
        <v>110</v>
      </c>
      <c r="N6" s="5">
        <f t="shared" si="3"/>
        <v>0</v>
      </c>
      <c r="O6" s="2">
        <f>VLOOKUP($A6,'By SKU - Old RTs'!$A:$V,12,FALSE)</f>
        <v>99</v>
      </c>
      <c r="P6" s="2">
        <f>VLOOKUP($A6,'By SKU - New RTs'!$A:$V,12,FALSE)</f>
        <v>50.5</v>
      </c>
      <c r="Q6" s="2">
        <f t="shared" si="4"/>
        <v>-48.5</v>
      </c>
    </row>
    <row r="7" spans="1:17" x14ac:dyDescent="0.3">
      <c r="A7" s="3">
        <f>'By SKU - Old RTs'!A7</f>
        <v>21</v>
      </c>
      <c r="B7" t="str">
        <f>'By SKU - Old RTs'!B7</f>
        <v>AP BIB BLACK</v>
      </c>
      <c r="C7" s="2">
        <f>VLOOKUP($A7,'By SKU - Old RTs'!$A:$V,8,FALSE)</f>
        <v>31.75</v>
      </c>
      <c r="D7" s="2">
        <f>VLOOKUP($A7,'By SKU - New RTs'!$A:$V,8,FALSE)</f>
        <v>31.75</v>
      </c>
      <c r="E7" s="5">
        <f t="shared" si="0"/>
        <v>0</v>
      </c>
      <c r="F7" s="2">
        <f>VLOOKUP($A7,'By SKU - Old RTs'!$A:$V,9,FALSE)</f>
        <v>28</v>
      </c>
      <c r="G7" s="2">
        <f>VLOOKUP($A7,'By SKU - New RTs'!$A:$V,9,FALSE)</f>
        <v>28</v>
      </c>
      <c r="H7" s="5">
        <f t="shared" si="1"/>
        <v>0</v>
      </c>
      <c r="I7" s="2">
        <f>VLOOKUP($A7,'By SKU - Old RTs'!$A:$V,10,FALSE)</f>
        <v>14</v>
      </c>
      <c r="J7" s="2">
        <f>VLOOKUP($A7,'By SKU - New RTs'!$A:$V,10,FALSE)</f>
        <v>69</v>
      </c>
      <c r="K7" s="5">
        <f t="shared" si="2"/>
        <v>55</v>
      </c>
      <c r="L7" s="2">
        <f>VLOOKUP($A7,'By SKU - Old RTs'!$A:$V,11,FALSE)</f>
        <v>72</v>
      </c>
      <c r="M7" s="2">
        <f>VLOOKUP($A7,'By SKU - New RTs'!$A:$V,11,FALSE)</f>
        <v>72</v>
      </c>
      <c r="N7" s="5">
        <f t="shared" si="3"/>
        <v>0</v>
      </c>
      <c r="O7" s="2">
        <f>VLOOKUP($A7,'By SKU - Old RTs'!$A:$V,12,FALSE)</f>
        <v>69</v>
      </c>
      <c r="P7" s="2">
        <f>VLOOKUP($A7,'By SKU - New RTs'!$A:$V,12,FALSE)</f>
        <v>14</v>
      </c>
      <c r="Q7" s="2">
        <f t="shared" si="4"/>
        <v>-55</v>
      </c>
    </row>
    <row r="8" spans="1:17" x14ac:dyDescent="0.3">
      <c r="A8" s="3">
        <f>'By SKU - Old RTs'!A8</f>
        <v>40</v>
      </c>
      <c r="B8" t="str">
        <f>'By SKU - Old RTs'!B8</f>
        <v>PILLOW CASE</v>
      </c>
      <c r="C8" s="2">
        <f>VLOOKUP($A8,'By SKU - Old RTs'!$A:$V,8,FALSE)</f>
        <v>0</v>
      </c>
      <c r="D8" s="2">
        <f>VLOOKUP($A8,'By SKU - New RTs'!$A:$V,8,FALSE)</f>
        <v>0</v>
      </c>
      <c r="E8" s="5">
        <f t="shared" si="0"/>
        <v>0</v>
      </c>
      <c r="F8" s="2">
        <f>VLOOKUP($A8,'By SKU - Old RTs'!$A:$V,9,FALSE)</f>
        <v>15</v>
      </c>
      <c r="G8" s="2">
        <f>VLOOKUP($A8,'By SKU - New RTs'!$A:$V,9,FALSE)</f>
        <v>15</v>
      </c>
      <c r="H8" s="5">
        <f t="shared" si="1"/>
        <v>0</v>
      </c>
      <c r="I8" s="2">
        <f>VLOOKUP($A8,'By SKU - Old RTs'!$A:$V,10,FALSE)</f>
        <v>0</v>
      </c>
      <c r="J8" s="2">
        <f>VLOOKUP($A8,'By SKU - New RTs'!$A:$V,10,FALSE)</f>
        <v>0</v>
      </c>
      <c r="K8" s="5">
        <f t="shared" si="2"/>
        <v>0</v>
      </c>
      <c r="L8" s="2">
        <f>VLOOKUP($A8,'By SKU - Old RTs'!$A:$V,11,FALSE)</f>
        <v>0</v>
      </c>
      <c r="M8" s="2">
        <f>VLOOKUP($A8,'By SKU - New RTs'!$A:$V,11,FALSE)</f>
        <v>0</v>
      </c>
      <c r="N8" s="5">
        <f t="shared" si="3"/>
        <v>0</v>
      </c>
      <c r="O8" s="2">
        <f>VLOOKUP($A8,'By SKU - Old RTs'!$A:$V,12,FALSE)</f>
        <v>0</v>
      </c>
      <c r="P8" s="2">
        <f>VLOOKUP($A8,'By SKU - New RTs'!$A:$V,12,FALSE)</f>
        <v>0</v>
      </c>
      <c r="Q8" s="2">
        <f t="shared" si="4"/>
        <v>0</v>
      </c>
    </row>
    <row r="9" spans="1:17" x14ac:dyDescent="0.3">
      <c r="A9" s="3">
        <f>'By SKU - Old RTs'!A9</f>
        <v>43</v>
      </c>
      <c r="B9" t="str">
        <f>'By SKU - Old RTs'!B9</f>
        <v xml:space="preserve">SHEETS 72 FLAT      </v>
      </c>
      <c r="C9" s="2">
        <f>VLOOKUP($A9,'By SKU - Old RTs'!$A:$V,8,FALSE)</f>
        <v>0</v>
      </c>
      <c r="D9" s="2">
        <f>VLOOKUP($A9,'By SKU - New RTs'!$A:$V,8,FALSE)</f>
        <v>0</v>
      </c>
      <c r="E9" s="5">
        <f t="shared" si="0"/>
        <v>0</v>
      </c>
      <c r="F9" s="2">
        <f>VLOOKUP($A9,'By SKU - Old RTs'!$A:$V,9,FALSE)</f>
        <v>0</v>
      </c>
      <c r="G9" s="2">
        <f>VLOOKUP($A9,'By SKU - New RTs'!$A:$V,9,FALSE)</f>
        <v>0</v>
      </c>
      <c r="H9" s="5">
        <f t="shared" si="1"/>
        <v>0</v>
      </c>
      <c r="I9" s="2">
        <f>VLOOKUP($A9,'By SKU - Old RTs'!$A:$V,10,FALSE)</f>
        <v>0</v>
      </c>
      <c r="J9" s="2">
        <f>VLOOKUP($A9,'By SKU - New RTs'!$A:$V,10,FALSE)</f>
        <v>0</v>
      </c>
      <c r="K9" s="5">
        <f t="shared" si="2"/>
        <v>0</v>
      </c>
      <c r="L9" s="2">
        <f>VLOOKUP($A9,'By SKU - Old RTs'!$A:$V,11,FALSE)</f>
        <v>0</v>
      </c>
      <c r="M9" s="2">
        <f>VLOOKUP($A9,'By SKU - New RTs'!$A:$V,11,FALSE)</f>
        <v>0</v>
      </c>
      <c r="N9" s="5">
        <f t="shared" si="3"/>
        <v>0</v>
      </c>
      <c r="O9" s="2">
        <f>VLOOKUP($A9,'By SKU - Old RTs'!$A:$V,12,FALSE)</f>
        <v>0</v>
      </c>
      <c r="P9" s="2">
        <f>VLOOKUP($A9,'By SKU - New RTs'!$A:$V,12,FALSE)</f>
        <v>0</v>
      </c>
      <c r="Q9" s="2">
        <f t="shared" si="4"/>
        <v>0</v>
      </c>
    </row>
    <row r="10" spans="1:17" x14ac:dyDescent="0.3">
      <c r="A10" s="3">
        <f>'By SKU - Old RTs'!A10</f>
        <v>46</v>
      </c>
      <c r="B10" t="str">
        <f>'By SKU - Old RTs'!B10</f>
        <v xml:space="preserve">GURNEY FLAT SHT     </v>
      </c>
      <c r="C10" s="2">
        <f>VLOOKUP($A10,'By SKU - Old RTs'!$A:$V,8,FALSE)</f>
        <v>0</v>
      </c>
      <c r="D10" s="2">
        <f>VLOOKUP($A10,'By SKU - New RTs'!$A:$V,8,FALSE)</f>
        <v>0</v>
      </c>
      <c r="E10" s="5">
        <f t="shared" si="0"/>
        <v>0</v>
      </c>
      <c r="F10" s="2">
        <f>VLOOKUP($A10,'By SKU - Old RTs'!$A:$V,9,FALSE)</f>
        <v>0</v>
      </c>
      <c r="G10" s="2">
        <f>VLOOKUP($A10,'By SKU - New RTs'!$A:$V,9,FALSE)</f>
        <v>0</v>
      </c>
      <c r="H10" s="5">
        <f t="shared" si="1"/>
        <v>0</v>
      </c>
      <c r="I10" s="2">
        <f>VLOOKUP($A10,'By SKU - Old RTs'!$A:$V,10,FALSE)</f>
        <v>0</v>
      </c>
      <c r="J10" s="2">
        <f>VLOOKUP($A10,'By SKU - New RTs'!$A:$V,10,FALSE)</f>
        <v>0</v>
      </c>
      <c r="K10" s="5">
        <f t="shared" si="2"/>
        <v>0</v>
      </c>
      <c r="L10" s="2">
        <f>VLOOKUP($A10,'By SKU - Old RTs'!$A:$V,11,FALSE)</f>
        <v>0</v>
      </c>
      <c r="M10" s="2">
        <f>VLOOKUP($A10,'By SKU - New RTs'!$A:$V,11,FALSE)</f>
        <v>0</v>
      </c>
      <c r="N10" s="5">
        <f t="shared" si="3"/>
        <v>0</v>
      </c>
      <c r="O10" s="2">
        <f>VLOOKUP($A10,'By SKU - Old RTs'!$A:$V,12,FALSE)</f>
        <v>0</v>
      </c>
      <c r="P10" s="2">
        <f>VLOOKUP($A10,'By SKU - New RTs'!$A:$V,12,FALSE)</f>
        <v>0</v>
      </c>
      <c r="Q10" s="2">
        <f t="shared" si="4"/>
        <v>0</v>
      </c>
    </row>
    <row r="11" spans="1:17" x14ac:dyDescent="0.3">
      <c r="A11" s="3">
        <f>'By SKU - Old RTs'!A11</f>
        <v>48</v>
      </c>
      <c r="B11" t="str">
        <f>'By SKU - Old RTs'!B11</f>
        <v xml:space="preserve">SHEETS QUEEN FL     </v>
      </c>
      <c r="C11" s="2">
        <f>VLOOKUP($A11,'By SKU - Old RTs'!$A:$V,8,FALSE)</f>
        <v>0</v>
      </c>
      <c r="D11" s="2">
        <f>VLOOKUP($A11,'By SKU - New RTs'!$A:$V,8,FALSE)</f>
        <v>0</v>
      </c>
      <c r="E11" s="5">
        <f t="shared" si="0"/>
        <v>0</v>
      </c>
      <c r="F11" s="2">
        <f>VLOOKUP($A11,'By SKU - Old RTs'!$A:$V,9,FALSE)</f>
        <v>10</v>
      </c>
      <c r="G11" s="2">
        <f>VLOOKUP($A11,'By SKU - New RTs'!$A:$V,9,FALSE)</f>
        <v>10</v>
      </c>
      <c r="H11" s="5">
        <f t="shared" si="1"/>
        <v>0</v>
      </c>
      <c r="I11" s="2">
        <f>VLOOKUP($A11,'By SKU - Old RTs'!$A:$V,10,FALSE)</f>
        <v>0</v>
      </c>
      <c r="J11" s="2">
        <f>VLOOKUP($A11,'By SKU - New RTs'!$A:$V,10,FALSE)</f>
        <v>0</v>
      </c>
      <c r="K11" s="5">
        <f t="shared" si="2"/>
        <v>0</v>
      </c>
      <c r="L11" s="2">
        <f>VLOOKUP($A11,'By SKU - Old RTs'!$A:$V,11,FALSE)</f>
        <v>0</v>
      </c>
      <c r="M11" s="2">
        <f>VLOOKUP($A11,'By SKU - New RTs'!$A:$V,11,FALSE)</f>
        <v>0</v>
      </c>
      <c r="N11" s="5">
        <f t="shared" si="3"/>
        <v>0</v>
      </c>
      <c r="O11" s="2">
        <f>VLOOKUP($A11,'By SKU - Old RTs'!$A:$V,12,FALSE)</f>
        <v>0</v>
      </c>
      <c r="P11" s="2">
        <f>VLOOKUP($A11,'By SKU - New RTs'!$A:$V,12,FALSE)</f>
        <v>0</v>
      </c>
      <c r="Q11" s="2">
        <f t="shared" si="4"/>
        <v>0</v>
      </c>
    </row>
    <row r="12" spans="1:17" x14ac:dyDescent="0.3">
      <c r="A12" s="3">
        <f>'By SKU - Old RTs'!A12</f>
        <v>50</v>
      </c>
      <c r="B12" t="str">
        <f>'By SKU - Old RTs'!B12</f>
        <v xml:space="preserve">BAG CLOTH           </v>
      </c>
      <c r="C12" s="2">
        <f>VLOOKUP($A12,'By SKU - Old RTs'!$A:$V,8,FALSE)</f>
        <v>33.25</v>
      </c>
      <c r="D12" s="2">
        <f>VLOOKUP($A12,'By SKU - New RTs'!$A:$V,8,FALSE)</f>
        <v>33.25</v>
      </c>
      <c r="E12" s="5">
        <f t="shared" si="0"/>
        <v>0</v>
      </c>
      <c r="F12" s="2">
        <f>VLOOKUP($A12,'By SKU - Old RTs'!$A:$V,9,FALSE)</f>
        <v>18.75</v>
      </c>
      <c r="G12" s="2">
        <f>VLOOKUP($A12,'By SKU - New RTs'!$A:$V,9,FALSE)</f>
        <v>18.75</v>
      </c>
      <c r="H12" s="5">
        <f t="shared" si="1"/>
        <v>0</v>
      </c>
      <c r="I12" s="2">
        <f>VLOOKUP($A12,'By SKU - Old RTs'!$A:$V,10,FALSE)</f>
        <v>21</v>
      </c>
      <c r="J12" s="2">
        <f>VLOOKUP($A12,'By SKU - New RTs'!$A:$V,10,FALSE)</f>
        <v>16.5</v>
      </c>
      <c r="K12" s="5">
        <f t="shared" si="2"/>
        <v>-4.5</v>
      </c>
      <c r="L12" s="2">
        <f>VLOOKUP($A12,'By SKU - Old RTs'!$A:$V,11,FALSE)</f>
        <v>16.5</v>
      </c>
      <c r="M12" s="2">
        <f>VLOOKUP($A12,'By SKU - New RTs'!$A:$V,11,FALSE)</f>
        <v>16.5</v>
      </c>
      <c r="N12" s="5">
        <f t="shared" si="3"/>
        <v>0</v>
      </c>
      <c r="O12" s="2">
        <f>VLOOKUP($A12,'By SKU - Old RTs'!$A:$V,12,FALSE)</f>
        <v>16.5</v>
      </c>
      <c r="P12" s="2">
        <f>VLOOKUP($A12,'By SKU - New RTs'!$A:$V,12,FALSE)</f>
        <v>21</v>
      </c>
      <c r="Q12" s="2">
        <f t="shared" si="4"/>
        <v>4.5</v>
      </c>
    </row>
    <row r="13" spans="1:17" x14ac:dyDescent="0.3">
      <c r="A13" s="3">
        <f>'By SKU - Old RTs'!A13</f>
        <v>59</v>
      </c>
      <c r="B13" t="str">
        <f>'By SKU - Old RTs'!B13</f>
        <v>UTILITY BAG CLOTH</v>
      </c>
      <c r="C13" s="2">
        <f>VLOOKUP($A13,'By SKU - Old RTs'!$A:$V,8,FALSE)</f>
        <v>0</v>
      </c>
      <c r="D13" s="2">
        <f>VLOOKUP($A13,'By SKU - New RTs'!$A:$V,8,FALSE)</f>
        <v>0</v>
      </c>
      <c r="E13" s="5">
        <f t="shared" si="0"/>
        <v>0</v>
      </c>
      <c r="F13" s="2">
        <f>VLOOKUP($A13,'By SKU - Old RTs'!$A:$V,9,FALSE)</f>
        <v>1</v>
      </c>
      <c r="G13" s="2">
        <f>VLOOKUP($A13,'By SKU - New RTs'!$A:$V,9,FALSE)</f>
        <v>1</v>
      </c>
      <c r="H13" s="5">
        <f t="shared" si="1"/>
        <v>0</v>
      </c>
      <c r="I13" s="2">
        <f>VLOOKUP($A13,'By SKU - Old RTs'!$A:$V,10,FALSE)</f>
        <v>0</v>
      </c>
      <c r="J13" s="2">
        <f>VLOOKUP($A13,'By SKU - New RTs'!$A:$V,10,FALSE)</f>
        <v>0</v>
      </c>
      <c r="K13" s="5">
        <f t="shared" si="2"/>
        <v>0</v>
      </c>
      <c r="L13" s="2">
        <f>VLOOKUP($A13,'By SKU - Old RTs'!$A:$V,11,FALSE)</f>
        <v>0</v>
      </c>
      <c r="M13" s="2">
        <f>VLOOKUP($A13,'By SKU - New RTs'!$A:$V,11,FALSE)</f>
        <v>0</v>
      </c>
      <c r="N13" s="5">
        <f t="shared" si="3"/>
        <v>0</v>
      </c>
      <c r="O13" s="2">
        <f>VLOOKUP($A13,'By SKU - Old RTs'!$A:$V,12,FALSE)</f>
        <v>0</v>
      </c>
      <c r="P13" s="2">
        <f>VLOOKUP($A13,'By SKU - New RTs'!$A:$V,12,FALSE)</f>
        <v>0</v>
      </c>
      <c r="Q13" s="2">
        <f t="shared" si="4"/>
        <v>0</v>
      </c>
    </row>
    <row r="14" spans="1:17" x14ac:dyDescent="0.3">
      <c r="A14" s="3">
        <f>'By SKU - Old RTs'!A14</f>
        <v>70</v>
      </c>
      <c r="B14" t="str">
        <f>'By SKU - Old RTs'!B14</f>
        <v>PLASTIC SOIL BAG</v>
      </c>
      <c r="C14" s="2">
        <f>VLOOKUP($A14,'By SKU - Old RTs'!$A:$V,8,FALSE)</f>
        <v>3</v>
      </c>
      <c r="D14" s="2">
        <f>VLOOKUP($A14,'By SKU - New RTs'!$A:$V,8,FALSE)</f>
        <v>3</v>
      </c>
      <c r="E14" s="5">
        <f t="shared" si="0"/>
        <v>0</v>
      </c>
      <c r="F14" s="2">
        <f>VLOOKUP($A14,'By SKU - Old RTs'!$A:$V,9,FALSE)</f>
        <v>7.75</v>
      </c>
      <c r="G14" s="2">
        <f>VLOOKUP($A14,'By SKU - New RTs'!$A:$V,9,FALSE)</f>
        <v>7.75</v>
      </c>
      <c r="H14" s="5">
        <f t="shared" si="1"/>
        <v>0</v>
      </c>
      <c r="I14" s="2">
        <f>VLOOKUP($A14,'By SKU - Old RTs'!$A:$V,10,FALSE)</f>
        <v>11.5</v>
      </c>
      <c r="J14" s="2">
        <f>VLOOKUP($A14,'By SKU - New RTs'!$A:$V,10,FALSE)</f>
        <v>2</v>
      </c>
      <c r="K14" s="5">
        <f t="shared" si="2"/>
        <v>-9.5</v>
      </c>
      <c r="L14" s="2">
        <f>VLOOKUP($A14,'By SKU - Old RTs'!$A:$V,11,FALSE)</f>
        <v>1</v>
      </c>
      <c r="M14" s="2">
        <f>VLOOKUP($A14,'By SKU - New RTs'!$A:$V,11,FALSE)</f>
        <v>1</v>
      </c>
      <c r="N14" s="5">
        <f t="shared" si="3"/>
        <v>0</v>
      </c>
      <c r="O14" s="2">
        <f>VLOOKUP($A14,'By SKU - Old RTs'!$A:$V,12,FALSE)</f>
        <v>2</v>
      </c>
      <c r="P14" s="2">
        <f>VLOOKUP($A14,'By SKU - New RTs'!$A:$V,12,FALSE)</f>
        <v>11.5</v>
      </c>
      <c r="Q14" s="2">
        <f t="shared" si="4"/>
        <v>9.5</v>
      </c>
    </row>
    <row r="15" spans="1:17" x14ac:dyDescent="0.3">
      <c r="A15" s="3">
        <f>'By SKU - Old RTs'!A15</f>
        <v>115</v>
      </c>
      <c r="B15" t="str">
        <f>'By SKU - Old RTs'!B15</f>
        <v xml:space="preserve">NAPKIN BURGUNDY     </v>
      </c>
      <c r="C15" s="2">
        <f>VLOOKUP($A15,'By SKU - Old RTs'!$A:$V,8,FALSE)</f>
        <v>0</v>
      </c>
      <c r="D15" s="2">
        <f>VLOOKUP($A15,'By SKU - New RTs'!$A:$V,8,FALSE)</f>
        <v>0</v>
      </c>
      <c r="E15" s="5">
        <f t="shared" si="0"/>
        <v>0</v>
      </c>
      <c r="F15" s="2">
        <f>VLOOKUP($A15,'By SKU - Old RTs'!$A:$V,9,FALSE)</f>
        <v>0</v>
      </c>
      <c r="G15" s="2">
        <f>VLOOKUP($A15,'By SKU - New RTs'!$A:$V,9,FALSE)</f>
        <v>0</v>
      </c>
      <c r="H15" s="5">
        <f t="shared" si="1"/>
        <v>0</v>
      </c>
      <c r="I15" s="2">
        <f>VLOOKUP($A15,'By SKU - Old RTs'!$A:$V,10,FALSE)</f>
        <v>0</v>
      </c>
      <c r="J15" s="2">
        <f>VLOOKUP($A15,'By SKU - New RTs'!$A:$V,10,FALSE)</f>
        <v>0</v>
      </c>
      <c r="K15" s="5">
        <f t="shared" si="2"/>
        <v>0</v>
      </c>
      <c r="L15" s="2">
        <f>VLOOKUP($A15,'By SKU - Old RTs'!$A:$V,11,FALSE)</f>
        <v>0</v>
      </c>
      <c r="M15" s="2">
        <f>VLOOKUP($A15,'By SKU - New RTs'!$A:$V,11,FALSE)</f>
        <v>0</v>
      </c>
      <c r="N15" s="5">
        <f t="shared" si="3"/>
        <v>0</v>
      </c>
      <c r="O15" s="2">
        <f>VLOOKUP($A15,'By SKU - Old RTs'!$A:$V,12,FALSE)</f>
        <v>0</v>
      </c>
      <c r="P15" s="2">
        <f>VLOOKUP($A15,'By SKU - New RTs'!$A:$V,12,FALSE)</f>
        <v>0</v>
      </c>
      <c r="Q15" s="2">
        <f t="shared" si="4"/>
        <v>0</v>
      </c>
    </row>
    <row r="16" spans="1:17" x14ac:dyDescent="0.3">
      <c r="A16" s="3">
        <f>'By SKU - Old RTs'!A16</f>
        <v>116</v>
      </c>
      <c r="B16" t="str">
        <f>'By SKU - Old RTs'!B16</f>
        <v xml:space="preserve">NAPKIN NAVY         </v>
      </c>
      <c r="C16" s="2">
        <f>VLOOKUP($A16,'By SKU - Old RTs'!$A:$V,8,FALSE)</f>
        <v>0</v>
      </c>
      <c r="D16" s="2">
        <f>VLOOKUP($A16,'By SKU - New RTs'!$A:$V,8,FALSE)</f>
        <v>0</v>
      </c>
      <c r="E16" s="5">
        <f t="shared" si="0"/>
        <v>0</v>
      </c>
      <c r="F16" s="2">
        <f>VLOOKUP($A16,'By SKU - Old RTs'!$A:$V,9,FALSE)</f>
        <v>0</v>
      </c>
      <c r="G16" s="2">
        <f>VLOOKUP($A16,'By SKU - New RTs'!$A:$V,9,FALSE)</f>
        <v>0</v>
      </c>
      <c r="H16" s="5">
        <f t="shared" si="1"/>
        <v>0</v>
      </c>
      <c r="I16" s="2">
        <f>VLOOKUP($A16,'By SKU - Old RTs'!$A:$V,10,FALSE)</f>
        <v>0</v>
      </c>
      <c r="J16" s="2">
        <f>VLOOKUP($A16,'By SKU - New RTs'!$A:$V,10,FALSE)</f>
        <v>0</v>
      </c>
      <c r="K16" s="5">
        <f t="shared" si="2"/>
        <v>0</v>
      </c>
      <c r="L16" s="2">
        <f>VLOOKUP($A16,'By SKU - Old RTs'!$A:$V,11,FALSE)</f>
        <v>0</v>
      </c>
      <c r="M16" s="2">
        <f>VLOOKUP($A16,'By SKU - New RTs'!$A:$V,11,FALSE)</f>
        <v>0</v>
      </c>
      <c r="N16" s="5">
        <f t="shared" si="3"/>
        <v>0</v>
      </c>
      <c r="O16" s="2">
        <f>VLOOKUP($A16,'By SKU - Old RTs'!$A:$V,12,FALSE)</f>
        <v>0</v>
      </c>
      <c r="P16" s="2">
        <f>VLOOKUP($A16,'By SKU - New RTs'!$A:$V,12,FALSE)</f>
        <v>0</v>
      </c>
      <c r="Q16" s="2">
        <f t="shared" si="4"/>
        <v>0</v>
      </c>
    </row>
    <row r="17" spans="1:17" x14ac:dyDescent="0.3">
      <c r="A17" s="3">
        <f>'By SKU - Old RTs'!A17</f>
        <v>126</v>
      </c>
      <c r="B17" t="str">
        <f>'By SKU - Old RTs'!B17</f>
        <v>TC 52X114 BLACK</v>
      </c>
      <c r="C17" s="2">
        <f>VLOOKUP($A17,'By SKU - Old RTs'!$A:$V,8,FALSE)</f>
        <v>0</v>
      </c>
      <c r="D17" s="2">
        <f>VLOOKUP($A17,'By SKU - New RTs'!$A:$V,8,FALSE)</f>
        <v>0</v>
      </c>
      <c r="E17" s="5">
        <f t="shared" si="0"/>
        <v>0</v>
      </c>
      <c r="F17" s="2">
        <f>VLOOKUP($A17,'By SKU - Old RTs'!$A:$V,9,FALSE)</f>
        <v>0</v>
      </c>
      <c r="G17" s="2">
        <f>VLOOKUP($A17,'By SKU - New RTs'!$A:$V,9,FALSE)</f>
        <v>0</v>
      </c>
      <c r="H17" s="5">
        <f t="shared" si="1"/>
        <v>0</v>
      </c>
      <c r="I17" s="2">
        <f>VLOOKUP($A17,'By SKU - Old RTs'!$A:$V,10,FALSE)</f>
        <v>0</v>
      </c>
      <c r="J17" s="2">
        <f>VLOOKUP($A17,'By SKU - New RTs'!$A:$V,10,FALSE)</f>
        <v>0</v>
      </c>
      <c r="K17" s="5">
        <f t="shared" si="2"/>
        <v>0</v>
      </c>
      <c r="L17" s="2">
        <f>VLOOKUP($A17,'By SKU - Old RTs'!$A:$V,11,FALSE)</f>
        <v>0</v>
      </c>
      <c r="M17" s="2">
        <f>VLOOKUP($A17,'By SKU - New RTs'!$A:$V,11,FALSE)</f>
        <v>0</v>
      </c>
      <c r="N17" s="5">
        <f t="shared" si="3"/>
        <v>0</v>
      </c>
      <c r="O17" s="2">
        <f>VLOOKUP($A17,'By SKU - Old RTs'!$A:$V,12,FALSE)</f>
        <v>0</v>
      </c>
      <c r="P17" s="2">
        <f>VLOOKUP($A17,'By SKU - New RTs'!$A:$V,12,FALSE)</f>
        <v>0</v>
      </c>
      <c r="Q17" s="2">
        <f t="shared" si="4"/>
        <v>0</v>
      </c>
    </row>
    <row r="18" spans="1:17" x14ac:dyDescent="0.3">
      <c r="A18" s="3">
        <f>'By SKU - Old RTs'!A18</f>
        <v>150</v>
      </c>
      <c r="B18" t="str">
        <f>'By SKU - Old RTs'!B18</f>
        <v xml:space="preserve">NAPKIN WHITE        </v>
      </c>
      <c r="C18" s="2">
        <f>VLOOKUP($A18,'By SKU - Old RTs'!$A:$V,8,FALSE)</f>
        <v>0</v>
      </c>
      <c r="D18" s="2">
        <f>VLOOKUP($A18,'By SKU - New RTs'!$A:$V,8,FALSE)</f>
        <v>0</v>
      </c>
      <c r="E18" s="5">
        <f t="shared" si="0"/>
        <v>0</v>
      </c>
      <c r="F18" s="2">
        <f>VLOOKUP($A18,'By SKU - Old RTs'!$A:$V,9,FALSE)</f>
        <v>0</v>
      </c>
      <c r="G18" s="2">
        <f>VLOOKUP($A18,'By SKU - New RTs'!$A:$V,9,FALSE)</f>
        <v>0</v>
      </c>
      <c r="H18" s="5">
        <f t="shared" si="1"/>
        <v>0</v>
      </c>
      <c r="I18" s="2">
        <f>VLOOKUP($A18,'By SKU - Old RTs'!$A:$V,10,FALSE)</f>
        <v>0</v>
      </c>
      <c r="J18" s="2">
        <f>VLOOKUP($A18,'By SKU - New RTs'!$A:$V,10,FALSE)</f>
        <v>0</v>
      </c>
      <c r="K18" s="5">
        <f t="shared" si="2"/>
        <v>0</v>
      </c>
      <c r="L18" s="2">
        <f>VLOOKUP($A18,'By SKU - Old RTs'!$A:$V,11,FALSE)</f>
        <v>0</v>
      </c>
      <c r="M18" s="2">
        <f>VLOOKUP($A18,'By SKU - New RTs'!$A:$V,11,FALSE)</f>
        <v>0</v>
      </c>
      <c r="N18" s="5">
        <f t="shared" si="3"/>
        <v>0</v>
      </c>
      <c r="O18" s="2">
        <f>VLOOKUP($A18,'By SKU - Old RTs'!$A:$V,12,FALSE)</f>
        <v>0</v>
      </c>
      <c r="P18" s="2">
        <f>VLOOKUP($A18,'By SKU - New RTs'!$A:$V,12,FALSE)</f>
        <v>0</v>
      </c>
      <c r="Q18" s="2">
        <f t="shared" si="4"/>
        <v>0</v>
      </c>
    </row>
    <row r="19" spans="1:17" x14ac:dyDescent="0.3">
      <c r="A19" s="3">
        <f>'By SKU - Old RTs'!A19</f>
        <v>159</v>
      </c>
      <c r="B19" t="str">
        <f>'By SKU - Old RTs'!B19</f>
        <v>NAPKIN HUNTER GREEN</v>
      </c>
      <c r="C19" s="2">
        <f>VLOOKUP($A19,'By SKU - Old RTs'!$A:$V,8,FALSE)</f>
        <v>0</v>
      </c>
      <c r="D19" s="2">
        <f>VLOOKUP($A19,'By SKU - New RTs'!$A:$V,8,FALSE)</f>
        <v>0</v>
      </c>
      <c r="E19" s="5">
        <f t="shared" si="0"/>
        <v>0</v>
      </c>
      <c r="F19" s="2">
        <f>VLOOKUP($A19,'By SKU - Old RTs'!$A:$V,9,FALSE)</f>
        <v>0</v>
      </c>
      <c r="G19" s="2">
        <f>VLOOKUP($A19,'By SKU - New RTs'!$A:$V,9,FALSE)</f>
        <v>0</v>
      </c>
      <c r="H19" s="5">
        <f t="shared" si="1"/>
        <v>0</v>
      </c>
      <c r="I19" s="2">
        <f>VLOOKUP($A19,'By SKU - Old RTs'!$A:$V,10,FALSE)</f>
        <v>0</v>
      </c>
      <c r="J19" s="2">
        <f>VLOOKUP($A19,'By SKU - New RTs'!$A:$V,10,FALSE)</f>
        <v>0</v>
      </c>
      <c r="K19" s="5">
        <f t="shared" si="2"/>
        <v>0</v>
      </c>
      <c r="L19" s="2">
        <f>VLOOKUP($A19,'By SKU - Old RTs'!$A:$V,11,FALSE)</f>
        <v>0</v>
      </c>
      <c r="M19" s="2">
        <f>VLOOKUP($A19,'By SKU - New RTs'!$A:$V,11,FALSE)</f>
        <v>0</v>
      </c>
      <c r="N19" s="5">
        <f t="shared" si="3"/>
        <v>0</v>
      </c>
      <c r="O19" s="2">
        <f>VLOOKUP($A19,'By SKU - Old RTs'!$A:$V,12,FALSE)</f>
        <v>0</v>
      </c>
      <c r="P19" s="2">
        <f>VLOOKUP($A19,'By SKU - New RTs'!$A:$V,12,FALSE)</f>
        <v>0</v>
      </c>
      <c r="Q19" s="2">
        <f t="shared" si="4"/>
        <v>0</v>
      </c>
    </row>
    <row r="20" spans="1:17" x14ac:dyDescent="0.3">
      <c r="A20" s="3">
        <f>'By SKU - Old RTs'!A20</f>
        <v>163</v>
      </c>
      <c r="B20" t="str">
        <f>'By SKU - Old RTs'!B20</f>
        <v xml:space="preserve">NAPKIN BLACK        </v>
      </c>
      <c r="C20" s="2">
        <f>VLOOKUP($A20,'By SKU - Old RTs'!$A:$V,8,FALSE)</f>
        <v>0</v>
      </c>
      <c r="D20" s="2">
        <f>VLOOKUP($A20,'By SKU - New RTs'!$A:$V,8,FALSE)</f>
        <v>0</v>
      </c>
      <c r="E20" s="5">
        <f t="shared" si="0"/>
        <v>0</v>
      </c>
      <c r="F20" s="2">
        <f>VLOOKUP($A20,'By SKU - Old RTs'!$A:$V,9,FALSE)</f>
        <v>0</v>
      </c>
      <c r="G20" s="2">
        <f>VLOOKUP($A20,'By SKU - New RTs'!$A:$V,9,FALSE)</f>
        <v>0</v>
      </c>
      <c r="H20" s="5">
        <f t="shared" si="1"/>
        <v>0</v>
      </c>
      <c r="I20" s="2">
        <f>VLOOKUP($A20,'By SKU - Old RTs'!$A:$V,10,FALSE)</f>
        <v>0</v>
      </c>
      <c r="J20" s="2">
        <f>VLOOKUP($A20,'By SKU - New RTs'!$A:$V,10,FALSE)</f>
        <v>0</v>
      </c>
      <c r="K20" s="5">
        <f t="shared" si="2"/>
        <v>0</v>
      </c>
      <c r="L20" s="2">
        <f>VLOOKUP($A20,'By SKU - Old RTs'!$A:$V,11,FALSE)</f>
        <v>0</v>
      </c>
      <c r="M20" s="2">
        <f>VLOOKUP($A20,'By SKU - New RTs'!$A:$V,11,FALSE)</f>
        <v>0</v>
      </c>
      <c r="N20" s="5">
        <f t="shared" si="3"/>
        <v>0</v>
      </c>
      <c r="O20" s="2">
        <f>VLOOKUP($A20,'By SKU - Old RTs'!$A:$V,12,FALSE)</f>
        <v>0</v>
      </c>
      <c r="P20" s="2">
        <f>VLOOKUP($A20,'By SKU - New RTs'!$A:$V,12,FALSE)</f>
        <v>0</v>
      </c>
      <c r="Q20" s="2">
        <f t="shared" si="4"/>
        <v>0</v>
      </c>
    </row>
    <row r="21" spans="1:17" x14ac:dyDescent="0.3">
      <c r="A21" s="3">
        <f>'By SKU - Old RTs'!A21</f>
        <v>173</v>
      </c>
      <c r="B21" t="str">
        <f>'By SKU - Old RTs'!B21</f>
        <v xml:space="preserve">NAPKIN MAIZE        </v>
      </c>
      <c r="C21" s="2">
        <f>VLOOKUP($A21,'By SKU - Old RTs'!$A:$V,8,FALSE)</f>
        <v>0</v>
      </c>
      <c r="D21" s="2">
        <f>VLOOKUP($A21,'By SKU - New RTs'!$A:$V,8,FALSE)</f>
        <v>0</v>
      </c>
      <c r="E21" s="5">
        <f t="shared" si="0"/>
        <v>0</v>
      </c>
      <c r="F21" s="2">
        <f>VLOOKUP($A21,'By SKU - Old RTs'!$A:$V,9,FALSE)</f>
        <v>0</v>
      </c>
      <c r="G21" s="2">
        <f>VLOOKUP($A21,'By SKU - New RTs'!$A:$V,9,FALSE)</f>
        <v>0</v>
      </c>
      <c r="H21" s="5">
        <f t="shared" si="1"/>
        <v>0</v>
      </c>
      <c r="I21" s="2">
        <f>VLOOKUP($A21,'By SKU - Old RTs'!$A:$V,10,FALSE)</f>
        <v>0</v>
      </c>
      <c r="J21" s="2">
        <f>VLOOKUP($A21,'By SKU - New RTs'!$A:$V,10,FALSE)</f>
        <v>0</v>
      </c>
      <c r="K21" s="5">
        <f t="shared" si="2"/>
        <v>0</v>
      </c>
      <c r="L21" s="2">
        <f>VLOOKUP($A21,'By SKU - Old RTs'!$A:$V,11,FALSE)</f>
        <v>0</v>
      </c>
      <c r="M21" s="2">
        <f>VLOOKUP($A21,'By SKU - New RTs'!$A:$V,11,FALSE)</f>
        <v>0</v>
      </c>
      <c r="N21" s="5">
        <f t="shared" si="3"/>
        <v>0</v>
      </c>
      <c r="O21" s="2">
        <f>VLOOKUP($A21,'By SKU - Old RTs'!$A:$V,12,FALSE)</f>
        <v>0</v>
      </c>
      <c r="P21" s="2">
        <f>VLOOKUP($A21,'By SKU - New RTs'!$A:$V,12,FALSE)</f>
        <v>0</v>
      </c>
      <c r="Q21" s="2">
        <f t="shared" si="4"/>
        <v>0</v>
      </c>
    </row>
    <row r="22" spans="1:17" x14ac:dyDescent="0.3">
      <c r="A22" s="3">
        <f>'By SKU - Old RTs'!A22</f>
        <v>202</v>
      </c>
      <c r="B22" t="str">
        <f>'By SKU - Old RTs'!B22</f>
        <v>TC 90" ROUND WHITE</v>
      </c>
      <c r="C22" s="2">
        <f>VLOOKUP($A22,'By SKU - Old RTs'!$A:$V,8,FALSE)</f>
        <v>0</v>
      </c>
      <c r="D22" s="2">
        <f>VLOOKUP($A22,'By SKU - New RTs'!$A:$V,8,FALSE)</f>
        <v>0</v>
      </c>
      <c r="E22" s="5">
        <f t="shared" si="0"/>
        <v>0</v>
      </c>
      <c r="F22" s="2">
        <f>VLOOKUP($A22,'By SKU - Old RTs'!$A:$V,9,FALSE)</f>
        <v>0</v>
      </c>
      <c r="G22" s="2">
        <f>VLOOKUP($A22,'By SKU - New RTs'!$A:$V,9,FALSE)</f>
        <v>0</v>
      </c>
      <c r="H22" s="5">
        <f t="shared" si="1"/>
        <v>0</v>
      </c>
      <c r="I22" s="2">
        <f>VLOOKUP($A22,'By SKU - Old RTs'!$A:$V,10,FALSE)</f>
        <v>0</v>
      </c>
      <c r="J22" s="2">
        <f>VLOOKUP($A22,'By SKU - New RTs'!$A:$V,10,FALSE)</f>
        <v>0</v>
      </c>
      <c r="K22" s="5">
        <f t="shared" si="2"/>
        <v>0</v>
      </c>
      <c r="L22" s="2">
        <f>VLOOKUP($A22,'By SKU - Old RTs'!$A:$V,11,FALSE)</f>
        <v>0</v>
      </c>
      <c r="M22" s="2">
        <f>VLOOKUP($A22,'By SKU - New RTs'!$A:$V,11,FALSE)</f>
        <v>0</v>
      </c>
      <c r="N22" s="5">
        <f t="shared" si="3"/>
        <v>0</v>
      </c>
      <c r="O22" s="2">
        <f>VLOOKUP($A22,'By SKU - Old RTs'!$A:$V,12,FALSE)</f>
        <v>0</v>
      </c>
      <c r="P22" s="2">
        <f>VLOOKUP($A22,'By SKU - New RTs'!$A:$V,12,FALSE)</f>
        <v>0</v>
      </c>
      <c r="Q22" s="2">
        <f t="shared" si="4"/>
        <v>0</v>
      </c>
    </row>
    <row r="23" spans="1:17" x14ac:dyDescent="0.3">
      <c r="A23" s="3">
        <f>'By SKU - Old RTs'!A23</f>
        <v>203</v>
      </c>
      <c r="B23" t="str">
        <f>'By SKU - Old RTs'!B23</f>
        <v>TC 132" ROUND WHITE</v>
      </c>
      <c r="C23" s="2">
        <f>VLOOKUP($A23,'By SKU - Old RTs'!$A:$V,8,FALSE)</f>
        <v>0</v>
      </c>
      <c r="D23" s="2">
        <f>VLOOKUP($A23,'By SKU - New RTs'!$A:$V,8,FALSE)</f>
        <v>0</v>
      </c>
      <c r="E23" s="5">
        <f t="shared" si="0"/>
        <v>0</v>
      </c>
      <c r="F23" s="2">
        <f>VLOOKUP($A23,'By SKU - Old RTs'!$A:$V,9,FALSE)</f>
        <v>0</v>
      </c>
      <c r="G23" s="2">
        <f>VLOOKUP($A23,'By SKU - New RTs'!$A:$V,9,FALSE)</f>
        <v>0</v>
      </c>
      <c r="H23" s="5">
        <f t="shared" si="1"/>
        <v>0</v>
      </c>
      <c r="I23" s="2">
        <f>VLOOKUP($A23,'By SKU - Old RTs'!$A:$V,10,FALSE)</f>
        <v>0</v>
      </c>
      <c r="J23" s="2">
        <f>VLOOKUP($A23,'By SKU - New RTs'!$A:$V,10,FALSE)</f>
        <v>0</v>
      </c>
      <c r="K23" s="5">
        <f t="shared" si="2"/>
        <v>0</v>
      </c>
      <c r="L23" s="2">
        <f>VLOOKUP($A23,'By SKU - Old RTs'!$A:$V,11,FALSE)</f>
        <v>0</v>
      </c>
      <c r="M23" s="2">
        <f>VLOOKUP($A23,'By SKU - New RTs'!$A:$V,11,FALSE)</f>
        <v>0</v>
      </c>
      <c r="N23" s="5">
        <f t="shared" si="3"/>
        <v>0</v>
      </c>
      <c r="O23" s="2">
        <f>VLOOKUP($A23,'By SKU - Old RTs'!$A:$V,12,FALSE)</f>
        <v>0</v>
      </c>
      <c r="P23" s="2">
        <f>VLOOKUP($A23,'By SKU - New RTs'!$A:$V,12,FALSE)</f>
        <v>0</v>
      </c>
      <c r="Q23" s="2">
        <f t="shared" si="4"/>
        <v>0</v>
      </c>
    </row>
    <row r="24" spans="1:17" x14ac:dyDescent="0.3">
      <c r="A24" s="3">
        <f>'By SKU - Old RTs'!A24</f>
        <v>208</v>
      </c>
      <c r="B24" t="str">
        <f>'By SKU - Old RTs'!B24</f>
        <v>TC 52X52 BLACK</v>
      </c>
      <c r="C24" s="2">
        <f>VLOOKUP($A24,'By SKU - Old RTs'!$A:$V,8,FALSE)</f>
        <v>0</v>
      </c>
      <c r="D24" s="2">
        <f>VLOOKUP($A24,'By SKU - New RTs'!$A:$V,8,FALSE)</f>
        <v>0</v>
      </c>
      <c r="E24" s="5">
        <f t="shared" si="0"/>
        <v>0</v>
      </c>
      <c r="F24" s="2">
        <f>VLOOKUP($A24,'By SKU - Old RTs'!$A:$V,9,FALSE)</f>
        <v>0</v>
      </c>
      <c r="G24" s="2">
        <f>VLOOKUP($A24,'By SKU - New RTs'!$A:$V,9,FALSE)</f>
        <v>0</v>
      </c>
      <c r="H24" s="5">
        <f t="shared" si="1"/>
        <v>0</v>
      </c>
      <c r="I24" s="2">
        <f>VLOOKUP($A24,'By SKU - Old RTs'!$A:$V,10,FALSE)</f>
        <v>0</v>
      </c>
      <c r="J24" s="2">
        <f>VLOOKUP($A24,'By SKU - New RTs'!$A:$V,10,FALSE)</f>
        <v>0</v>
      </c>
      <c r="K24" s="5">
        <f t="shared" si="2"/>
        <v>0</v>
      </c>
      <c r="L24" s="2">
        <f>VLOOKUP($A24,'By SKU - Old RTs'!$A:$V,11,FALSE)</f>
        <v>0</v>
      </c>
      <c r="M24" s="2">
        <f>VLOOKUP($A24,'By SKU - New RTs'!$A:$V,11,FALSE)</f>
        <v>0</v>
      </c>
      <c r="N24" s="5">
        <f t="shared" si="3"/>
        <v>0</v>
      </c>
      <c r="O24" s="2">
        <f>VLOOKUP($A24,'By SKU - Old RTs'!$A:$V,12,FALSE)</f>
        <v>0</v>
      </c>
      <c r="P24" s="2">
        <f>VLOOKUP($A24,'By SKU - New RTs'!$A:$V,12,FALSE)</f>
        <v>0</v>
      </c>
      <c r="Q24" s="2">
        <f t="shared" si="4"/>
        <v>0</v>
      </c>
    </row>
    <row r="25" spans="1:17" x14ac:dyDescent="0.3">
      <c r="A25" s="3">
        <f>'By SKU - Old RTs'!A25</f>
        <v>218</v>
      </c>
      <c r="B25" t="str">
        <f>'By SKU - Old RTs'!B25</f>
        <v>TC 90X132 WHITE</v>
      </c>
      <c r="C25" s="2">
        <f>VLOOKUP($A25,'By SKU - Old RTs'!$A:$V,8,FALSE)</f>
        <v>0</v>
      </c>
      <c r="D25" s="2">
        <f>VLOOKUP($A25,'By SKU - New RTs'!$A:$V,8,FALSE)</f>
        <v>0</v>
      </c>
      <c r="E25" s="5">
        <f t="shared" si="0"/>
        <v>0</v>
      </c>
      <c r="F25" s="2">
        <f>VLOOKUP($A25,'By SKU - Old RTs'!$A:$V,9,FALSE)</f>
        <v>0</v>
      </c>
      <c r="G25" s="2">
        <f>VLOOKUP($A25,'By SKU - New RTs'!$A:$V,9,FALSE)</f>
        <v>0</v>
      </c>
      <c r="H25" s="5">
        <f t="shared" si="1"/>
        <v>0</v>
      </c>
      <c r="I25" s="2">
        <f>VLOOKUP($A25,'By SKU - Old RTs'!$A:$V,10,FALSE)</f>
        <v>0</v>
      </c>
      <c r="J25" s="2">
        <f>VLOOKUP($A25,'By SKU - New RTs'!$A:$V,10,FALSE)</f>
        <v>0</v>
      </c>
      <c r="K25" s="5">
        <f t="shared" si="2"/>
        <v>0</v>
      </c>
      <c r="L25" s="2">
        <f>VLOOKUP($A25,'By SKU - Old RTs'!$A:$V,11,FALSE)</f>
        <v>0</v>
      </c>
      <c r="M25" s="2">
        <f>VLOOKUP($A25,'By SKU - New RTs'!$A:$V,11,FALSE)</f>
        <v>0</v>
      </c>
      <c r="N25" s="5">
        <f t="shared" si="3"/>
        <v>0</v>
      </c>
      <c r="O25" s="2">
        <f>VLOOKUP($A25,'By SKU - Old RTs'!$A:$V,12,FALSE)</f>
        <v>0</v>
      </c>
      <c r="P25" s="2">
        <f>VLOOKUP($A25,'By SKU - New RTs'!$A:$V,12,FALSE)</f>
        <v>0</v>
      </c>
      <c r="Q25" s="2">
        <f t="shared" si="4"/>
        <v>0</v>
      </c>
    </row>
    <row r="26" spans="1:17" x14ac:dyDescent="0.3">
      <c r="A26" s="3">
        <f>'By SKU - Old RTs'!A26</f>
        <v>225</v>
      </c>
      <c r="B26" t="str">
        <f>'By SKU - Old RTs'!B26</f>
        <v>TC 62X62 BLACK</v>
      </c>
      <c r="C26" s="2">
        <f>VLOOKUP($A26,'By SKU - Old RTs'!$A:$V,8,FALSE)</f>
        <v>0</v>
      </c>
      <c r="D26" s="2">
        <f>VLOOKUP($A26,'By SKU - New RTs'!$A:$V,8,FALSE)</f>
        <v>0</v>
      </c>
      <c r="E26" s="5">
        <f t="shared" si="0"/>
        <v>0</v>
      </c>
      <c r="F26" s="2">
        <f>VLOOKUP($A26,'By SKU - Old RTs'!$A:$V,9,FALSE)</f>
        <v>0</v>
      </c>
      <c r="G26" s="2">
        <f>VLOOKUP($A26,'By SKU - New RTs'!$A:$V,9,FALSE)</f>
        <v>0</v>
      </c>
      <c r="H26" s="5">
        <f t="shared" si="1"/>
        <v>0</v>
      </c>
      <c r="I26" s="2">
        <f>VLOOKUP($A26,'By SKU - Old RTs'!$A:$V,10,FALSE)</f>
        <v>0</v>
      </c>
      <c r="J26" s="2">
        <f>VLOOKUP($A26,'By SKU - New RTs'!$A:$V,10,FALSE)</f>
        <v>0</v>
      </c>
      <c r="K26" s="5">
        <f t="shared" si="2"/>
        <v>0</v>
      </c>
      <c r="L26" s="2">
        <f>VLOOKUP($A26,'By SKU - Old RTs'!$A:$V,11,FALSE)</f>
        <v>0</v>
      </c>
      <c r="M26" s="2">
        <f>VLOOKUP($A26,'By SKU - New RTs'!$A:$V,11,FALSE)</f>
        <v>0</v>
      </c>
      <c r="N26" s="5">
        <f t="shared" si="3"/>
        <v>0</v>
      </c>
      <c r="O26" s="2">
        <f>VLOOKUP($A26,'By SKU - Old RTs'!$A:$V,12,FALSE)</f>
        <v>0</v>
      </c>
      <c r="P26" s="2">
        <f>VLOOKUP($A26,'By SKU - New RTs'!$A:$V,12,FALSE)</f>
        <v>0</v>
      </c>
      <c r="Q26" s="2">
        <f t="shared" si="4"/>
        <v>0</v>
      </c>
    </row>
    <row r="27" spans="1:17" x14ac:dyDescent="0.3">
      <c r="A27" s="3">
        <f>'By SKU - Old RTs'!A27</f>
        <v>230</v>
      </c>
      <c r="B27" t="str">
        <f>'By SKU - Old RTs'!B27</f>
        <v>TC 90X156 WHITE</v>
      </c>
      <c r="C27" s="2">
        <f>VLOOKUP($A27,'By SKU - Old RTs'!$A:$V,8,FALSE)</f>
        <v>0</v>
      </c>
      <c r="D27" s="2">
        <f>VLOOKUP($A27,'By SKU - New RTs'!$A:$V,8,FALSE)</f>
        <v>0</v>
      </c>
      <c r="E27" s="5">
        <f t="shared" si="0"/>
        <v>0</v>
      </c>
      <c r="F27" s="2">
        <f>VLOOKUP($A27,'By SKU - Old RTs'!$A:$V,9,FALSE)</f>
        <v>0</v>
      </c>
      <c r="G27" s="2">
        <f>VLOOKUP($A27,'By SKU - New RTs'!$A:$V,9,FALSE)</f>
        <v>0</v>
      </c>
      <c r="H27" s="5">
        <f t="shared" si="1"/>
        <v>0</v>
      </c>
      <c r="I27" s="2">
        <f>VLOOKUP($A27,'By SKU - Old RTs'!$A:$V,10,FALSE)</f>
        <v>0</v>
      </c>
      <c r="J27" s="2">
        <f>VLOOKUP($A27,'By SKU - New RTs'!$A:$V,10,FALSE)</f>
        <v>0</v>
      </c>
      <c r="K27" s="5">
        <f t="shared" si="2"/>
        <v>0</v>
      </c>
      <c r="L27" s="2">
        <f>VLOOKUP($A27,'By SKU - Old RTs'!$A:$V,11,FALSE)</f>
        <v>0</v>
      </c>
      <c r="M27" s="2">
        <f>VLOOKUP($A27,'By SKU - New RTs'!$A:$V,11,FALSE)</f>
        <v>0</v>
      </c>
      <c r="N27" s="5">
        <f t="shared" si="3"/>
        <v>0</v>
      </c>
      <c r="O27" s="2">
        <f>VLOOKUP($A27,'By SKU - Old RTs'!$A:$V,12,FALSE)</f>
        <v>0</v>
      </c>
      <c r="P27" s="2">
        <f>VLOOKUP($A27,'By SKU - New RTs'!$A:$V,12,FALSE)</f>
        <v>0</v>
      </c>
      <c r="Q27" s="2">
        <f t="shared" si="4"/>
        <v>0</v>
      </c>
    </row>
    <row r="28" spans="1:17" x14ac:dyDescent="0.3">
      <c r="A28" s="3">
        <f>'By SKU - Old RTs'!A28</f>
        <v>286</v>
      </c>
      <c r="B28" t="str">
        <f>'By SKU - Old RTs'!B28</f>
        <v>TC 90X90 WHITE</v>
      </c>
      <c r="C28" s="2">
        <f>VLOOKUP($A28,'By SKU - Old RTs'!$A:$V,8,FALSE)</f>
        <v>0</v>
      </c>
      <c r="D28" s="2">
        <f>VLOOKUP($A28,'By SKU - New RTs'!$A:$V,8,FALSE)</f>
        <v>0</v>
      </c>
      <c r="E28" s="5">
        <f t="shared" si="0"/>
        <v>0</v>
      </c>
      <c r="F28" s="2">
        <f>VLOOKUP($A28,'By SKU - Old RTs'!$A:$V,9,FALSE)</f>
        <v>0</v>
      </c>
      <c r="G28" s="2">
        <f>VLOOKUP($A28,'By SKU - New RTs'!$A:$V,9,FALSE)</f>
        <v>0</v>
      </c>
      <c r="H28" s="5">
        <f t="shared" si="1"/>
        <v>0</v>
      </c>
      <c r="I28" s="2">
        <f>VLOOKUP($A28,'By SKU - Old RTs'!$A:$V,10,FALSE)</f>
        <v>0</v>
      </c>
      <c r="J28" s="2">
        <f>VLOOKUP($A28,'By SKU - New RTs'!$A:$V,10,FALSE)</f>
        <v>0</v>
      </c>
      <c r="K28" s="5">
        <f t="shared" si="2"/>
        <v>0</v>
      </c>
      <c r="L28" s="2">
        <f>VLOOKUP($A28,'By SKU - Old RTs'!$A:$V,11,FALSE)</f>
        <v>0</v>
      </c>
      <c r="M28" s="2">
        <f>VLOOKUP($A28,'By SKU - New RTs'!$A:$V,11,FALSE)</f>
        <v>0</v>
      </c>
      <c r="N28" s="5">
        <f t="shared" si="3"/>
        <v>0</v>
      </c>
      <c r="O28" s="2">
        <f>VLOOKUP($A28,'By SKU - Old RTs'!$A:$V,12,FALSE)</f>
        <v>0</v>
      </c>
      <c r="P28" s="2">
        <f>VLOOKUP($A28,'By SKU - New RTs'!$A:$V,12,FALSE)</f>
        <v>0</v>
      </c>
      <c r="Q28" s="2">
        <f t="shared" si="4"/>
        <v>0</v>
      </c>
    </row>
    <row r="29" spans="1:17" x14ac:dyDescent="0.3">
      <c r="A29" s="3">
        <f>'By SKU - Old RTs'!A29</f>
        <v>298</v>
      </c>
      <c r="B29" t="str">
        <f>'By SKU - Old RTs'!B29</f>
        <v>TC 120" ROUND WHITE</v>
      </c>
      <c r="C29" s="2">
        <f>VLOOKUP($A29,'By SKU - Old RTs'!$A:$V,8,FALSE)</f>
        <v>0</v>
      </c>
      <c r="D29" s="2">
        <f>VLOOKUP($A29,'By SKU - New RTs'!$A:$V,8,FALSE)</f>
        <v>0</v>
      </c>
      <c r="E29" s="5">
        <f t="shared" si="0"/>
        <v>0</v>
      </c>
      <c r="F29" s="2">
        <f>VLOOKUP($A29,'By SKU - Old RTs'!$A:$V,9,FALSE)</f>
        <v>0</v>
      </c>
      <c r="G29" s="2">
        <f>VLOOKUP($A29,'By SKU - New RTs'!$A:$V,9,FALSE)</f>
        <v>0</v>
      </c>
      <c r="H29" s="5">
        <f t="shared" si="1"/>
        <v>0</v>
      </c>
      <c r="I29" s="2">
        <f>VLOOKUP($A29,'By SKU - Old RTs'!$A:$V,10,FALSE)</f>
        <v>0</v>
      </c>
      <c r="J29" s="2">
        <f>VLOOKUP($A29,'By SKU - New RTs'!$A:$V,10,FALSE)</f>
        <v>0</v>
      </c>
      <c r="K29" s="5">
        <f t="shared" si="2"/>
        <v>0</v>
      </c>
      <c r="L29" s="2">
        <f>VLOOKUP($A29,'By SKU - Old RTs'!$A:$V,11,FALSE)</f>
        <v>0</v>
      </c>
      <c r="M29" s="2">
        <f>VLOOKUP($A29,'By SKU - New RTs'!$A:$V,11,FALSE)</f>
        <v>0</v>
      </c>
      <c r="N29" s="5">
        <f t="shared" si="3"/>
        <v>0</v>
      </c>
      <c r="O29" s="2">
        <f>VLOOKUP($A29,'By SKU - Old RTs'!$A:$V,12,FALSE)</f>
        <v>0</v>
      </c>
      <c r="P29" s="2">
        <f>VLOOKUP($A29,'By SKU - New RTs'!$A:$V,12,FALSE)</f>
        <v>0</v>
      </c>
      <c r="Q29" s="2">
        <f t="shared" si="4"/>
        <v>0</v>
      </c>
    </row>
    <row r="30" spans="1:17" x14ac:dyDescent="0.3">
      <c r="A30" s="3">
        <f>'By SKU - Old RTs'!A30</f>
        <v>301</v>
      </c>
      <c r="B30" t="str">
        <f>'By SKU - Old RTs'!B30</f>
        <v>TWL BAR SELECT</v>
      </c>
      <c r="C30" s="2">
        <f>VLOOKUP($A30,'By SKU - Old RTs'!$A:$V,8,FALSE)</f>
        <v>400.75</v>
      </c>
      <c r="D30" s="2">
        <f>VLOOKUP($A30,'By SKU - New RTs'!$A:$V,8,FALSE)</f>
        <v>400.75</v>
      </c>
      <c r="E30" s="5">
        <f t="shared" si="0"/>
        <v>0</v>
      </c>
      <c r="F30" s="2">
        <f>VLOOKUP($A30,'By SKU - Old RTs'!$A:$V,9,FALSE)</f>
        <v>295.75</v>
      </c>
      <c r="G30" s="2">
        <f>VLOOKUP($A30,'By SKU - New RTs'!$A:$V,9,FALSE)</f>
        <v>295.75</v>
      </c>
      <c r="H30" s="5">
        <f t="shared" si="1"/>
        <v>0</v>
      </c>
      <c r="I30" s="2">
        <f>VLOOKUP($A30,'By SKU - Old RTs'!$A:$V,10,FALSE)</f>
        <v>57.25</v>
      </c>
      <c r="J30" s="2">
        <f>VLOOKUP($A30,'By SKU - New RTs'!$A:$V,10,FALSE)</f>
        <v>676</v>
      </c>
      <c r="K30" s="5">
        <f t="shared" si="2"/>
        <v>618.75</v>
      </c>
      <c r="L30" s="2">
        <f>VLOOKUP($A30,'By SKU - Old RTs'!$A:$V,11,FALSE)</f>
        <v>1004.25</v>
      </c>
      <c r="M30" s="2">
        <f>VLOOKUP($A30,'By SKU - New RTs'!$A:$V,11,FALSE)</f>
        <v>1004.25</v>
      </c>
      <c r="N30" s="5">
        <f t="shared" si="3"/>
        <v>0</v>
      </c>
      <c r="O30" s="2">
        <f>VLOOKUP($A30,'By SKU - Old RTs'!$A:$V,12,FALSE)</f>
        <v>676</v>
      </c>
      <c r="P30" s="2">
        <f>VLOOKUP($A30,'By SKU - New RTs'!$A:$V,12,FALSE)</f>
        <v>57.25</v>
      </c>
      <c r="Q30" s="2">
        <f t="shared" si="4"/>
        <v>-618.75</v>
      </c>
    </row>
    <row r="31" spans="1:17" x14ac:dyDescent="0.3">
      <c r="A31" s="3">
        <f>'By SKU - Old RTs'!A31</f>
        <v>306</v>
      </c>
      <c r="B31" t="str">
        <f>'By SKU - Old RTs'!B31</f>
        <v xml:space="preserve">TWL KTCHN SLECT     </v>
      </c>
      <c r="C31" s="2">
        <f>VLOOKUP($A31,'By SKU - Old RTs'!$A:$V,8,FALSE)</f>
        <v>20</v>
      </c>
      <c r="D31" s="2">
        <f>VLOOKUP($A31,'By SKU - New RTs'!$A:$V,8,FALSE)</f>
        <v>20</v>
      </c>
      <c r="E31" s="5">
        <f t="shared" si="0"/>
        <v>0</v>
      </c>
      <c r="F31" s="2">
        <f>VLOOKUP($A31,'By SKU - Old RTs'!$A:$V,9,FALSE)</f>
        <v>0</v>
      </c>
      <c r="G31" s="2">
        <f>VLOOKUP($A31,'By SKU - New RTs'!$A:$V,9,FALSE)</f>
        <v>0</v>
      </c>
      <c r="H31" s="5">
        <f t="shared" si="1"/>
        <v>0</v>
      </c>
      <c r="I31" s="2">
        <f>VLOOKUP($A31,'By SKU - Old RTs'!$A:$V,10,FALSE)</f>
        <v>0</v>
      </c>
      <c r="J31" s="2">
        <f>VLOOKUP($A31,'By SKU - New RTs'!$A:$V,10,FALSE)</f>
        <v>17</v>
      </c>
      <c r="K31" s="5">
        <f t="shared" si="2"/>
        <v>17</v>
      </c>
      <c r="L31" s="2">
        <f>VLOOKUP($A31,'By SKU - Old RTs'!$A:$V,11,FALSE)</f>
        <v>35</v>
      </c>
      <c r="M31" s="2">
        <f>VLOOKUP($A31,'By SKU - New RTs'!$A:$V,11,FALSE)</f>
        <v>35</v>
      </c>
      <c r="N31" s="5">
        <f t="shared" si="3"/>
        <v>0</v>
      </c>
      <c r="O31" s="2">
        <f>VLOOKUP($A31,'By SKU - Old RTs'!$A:$V,12,FALSE)</f>
        <v>17</v>
      </c>
      <c r="P31" s="2">
        <f>VLOOKUP($A31,'By SKU - New RTs'!$A:$V,12,FALSE)</f>
        <v>0</v>
      </c>
      <c r="Q31" s="2">
        <f t="shared" si="4"/>
        <v>-17</v>
      </c>
    </row>
    <row r="32" spans="1:17" x14ac:dyDescent="0.3">
      <c r="A32" s="3">
        <f>'By SKU - Old RTs'!A32</f>
        <v>307</v>
      </c>
      <c r="B32" t="str">
        <f>'By SKU - Old RTs'!B32</f>
        <v xml:space="preserve">MICROTEX BAR TL     </v>
      </c>
      <c r="C32" s="2">
        <f>VLOOKUP($A32,'By SKU - Old RTs'!$A:$V,8,FALSE)</f>
        <v>572</v>
      </c>
      <c r="D32" s="2">
        <f>VLOOKUP($A32,'By SKU - New RTs'!$A:$V,8,FALSE)</f>
        <v>572</v>
      </c>
      <c r="E32" s="5">
        <f t="shared" si="0"/>
        <v>0</v>
      </c>
      <c r="F32" s="2">
        <f>VLOOKUP($A32,'By SKU - Old RTs'!$A:$V,9,FALSE)</f>
        <v>105</v>
      </c>
      <c r="G32" s="2">
        <f>VLOOKUP($A32,'By SKU - New RTs'!$A:$V,9,FALSE)</f>
        <v>105</v>
      </c>
      <c r="H32" s="5">
        <f t="shared" si="1"/>
        <v>0</v>
      </c>
      <c r="I32" s="2">
        <f>VLOOKUP($A32,'By SKU - Old RTs'!$A:$V,10,FALSE)</f>
        <v>175</v>
      </c>
      <c r="J32" s="2">
        <f>VLOOKUP($A32,'By SKU - New RTs'!$A:$V,10,FALSE)</f>
        <v>136</v>
      </c>
      <c r="K32" s="5">
        <f t="shared" si="2"/>
        <v>-39</v>
      </c>
      <c r="L32" s="2">
        <f>VLOOKUP($A32,'By SKU - Old RTs'!$A:$V,11,FALSE)</f>
        <v>411.25</v>
      </c>
      <c r="M32" s="2">
        <f>VLOOKUP($A32,'By SKU - New RTs'!$A:$V,11,FALSE)</f>
        <v>411.25</v>
      </c>
      <c r="N32" s="5">
        <f t="shared" si="3"/>
        <v>0</v>
      </c>
      <c r="O32" s="2">
        <f>VLOOKUP($A32,'By SKU - Old RTs'!$A:$V,12,FALSE)</f>
        <v>136</v>
      </c>
      <c r="P32" s="2">
        <f>VLOOKUP($A32,'By SKU - New RTs'!$A:$V,12,FALSE)</f>
        <v>175</v>
      </c>
      <c r="Q32" s="2">
        <f t="shared" si="4"/>
        <v>39</v>
      </c>
    </row>
    <row r="33" spans="1:17" x14ac:dyDescent="0.3">
      <c r="A33" s="3">
        <f>'By SKU - Old RTs'!A33</f>
        <v>330</v>
      </c>
      <c r="B33" t="str">
        <f>'By SKU - Old RTs'!B33</f>
        <v xml:space="preserve">#2 BATH DELUXE      </v>
      </c>
      <c r="C33" s="2">
        <f>VLOOKUP($A33,'By SKU - Old RTs'!$A:$V,8,FALSE)</f>
        <v>0</v>
      </c>
      <c r="D33" s="2">
        <f>VLOOKUP($A33,'By SKU - New RTs'!$A:$V,8,FALSE)</f>
        <v>0</v>
      </c>
      <c r="E33" s="5">
        <f t="shared" si="0"/>
        <v>0</v>
      </c>
      <c r="F33" s="2">
        <f>VLOOKUP($A33,'By SKU - Old RTs'!$A:$V,9,FALSE)</f>
        <v>0</v>
      </c>
      <c r="G33" s="2">
        <f>VLOOKUP($A33,'By SKU - New RTs'!$A:$V,9,FALSE)</f>
        <v>0</v>
      </c>
      <c r="H33" s="5">
        <f t="shared" si="1"/>
        <v>0</v>
      </c>
      <c r="I33" s="2">
        <f>VLOOKUP($A33,'By SKU - Old RTs'!$A:$V,10,FALSE)</f>
        <v>23.25</v>
      </c>
      <c r="J33" s="2">
        <f>VLOOKUP($A33,'By SKU - New RTs'!$A:$V,10,FALSE)</f>
        <v>0</v>
      </c>
      <c r="K33" s="5">
        <f t="shared" si="2"/>
        <v>-23.25</v>
      </c>
      <c r="L33" s="2">
        <f>VLOOKUP($A33,'By SKU - Old RTs'!$A:$V,11,FALSE)</f>
        <v>0</v>
      </c>
      <c r="M33" s="2">
        <f>VLOOKUP($A33,'By SKU - New RTs'!$A:$V,11,FALSE)</f>
        <v>0</v>
      </c>
      <c r="N33" s="5">
        <f t="shared" si="3"/>
        <v>0</v>
      </c>
      <c r="O33" s="2">
        <f>VLOOKUP($A33,'By SKU - Old RTs'!$A:$V,12,FALSE)</f>
        <v>0</v>
      </c>
      <c r="P33" s="2">
        <f>VLOOKUP($A33,'By SKU - New RTs'!$A:$V,12,FALSE)</f>
        <v>23.25</v>
      </c>
      <c r="Q33" s="2">
        <f t="shared" si="4"/>
        <v>23.25</v>
      </c>
    </row>
    <row r="34" spans="1:17" x14ac:dyDescent="0.3">
      <c r="A34" s="3">
        <f>'By SKU - Old RTs'!A34</f>
        <v>331</v>
      </c>
      <c r="B34" t="str">
        <f>'By SKU - Old RTs'!B34</f>
        <v xml:space="preserve">TWL BATH DELUXE     </v>
      </c>
      <c r="C34" s="2">
        <f>VLOOKUP($A34,'By SKU - Old RTs'!$A:$V,8,FALSE)</f>
        <v>1.5</v>
      </c>
      <c r="D34" s="2">
        <f>VLOOKUP($A34,'By SKU - New RTs'!$A:$V,8,FALSE)</f>
        <v>1.5</v>
      </c>
      <c r="E34" s="5">
        <f t="shared" si="0"/>
        <v>0</v>
      </c>
      <c r="F34" s="2">
        <f>VLOOKUP($A34,'By SKU - Old RTs'!$A:$V,9,FALSE)</f>
        <v>7.5</v>
      </c>
      <c r="G34" s="2">
        <f>VLOOKUP($A34,'By SKU - New RTs'!$A:$V,9,FALSE)</f>
        <v>7.5</v>
      </c>
      <c r="H34" s="5">
        <f t="shared" si="1"/>
        <v>0</v>
      </c>
      <c r="I34" s="2">
        <f>VLOOKUP($A34,'By SKU - Old RTs'!$A:$V,10,FALSE)</f>
        <v>0</v>
      </c>
      <c r="J34" s="2">
        <f>VLOOKUP($A34,'By SKU - New RTs'!$A:$V,10,FALSE)</f>
        <v>0</v>
      </c>
      <c r="K34" s="5">
        <f t="shared" si="2"/>
        <v>0</v>
      </c>
      <c r="L34" s="2">
        <f>VLOOKUP($A34,'By SKU - Old RTs'!$A:$V,11,FALSE)</f>
        <v>0</v>
      </c>
      <c r="M34" s="2">
        <f>VLOOKUP($A34,'By SKU - New RTs'!$A:$V,11,FALSE)</f>
        <v>0</v>
      </c>
      <c r="N34" s="5">
        <f t="shared" si="3"/>
        <v>0</v>
      </c>
      <c r="O34" s="2">
        <f>VLOOKUP($A34,'By SKU - Old RTs'!$A:$V,12,FALSE)</f>
        <v>0</v>
      </c>
      <c r="P34" s="2">
        <f>VLOOKUP($A34,'By SKU - New RTs'!$A:$V,12,FALSE)</f>
        <v>0</v>
      </c>
      <c r="Q34" s="2">
        <f t="shared" si="4"/>
        <v>0</v>
      </c>
    </row>
    <row r="35" spans="1:17" x14ac:dyDescent="0.3">
      <c r="A35" s="3">
        <f>'By SKU - Old RTs'!A35</f>
        <v>333</v>
      </c>
      <c r="B35" t="str">
        <f>'By SKU - Old RTs'!B35</f>
        <v xml:space="preserve">TWL BATH MAT        </v>
      </c>
      <c r="C35" s="2">
        <f>VLOOKUP($A35,'By SKU - Old RTs'!$A:$V,8,FALSE)</f>
        <v>0</v>
      </c>
      <c r="D35" s="2">
        <f>VLOOKUP($A35,'By SKU - New RTs'!$A:$V,8,FALSE)</f>
        <v>0</v>
      </c>
      <c r="E35" s="5">
        <f t="shared" si="0"/>
        <v>0</v>
      </c>
      <c r="F35" s="2">
        <f>VLOOKUP($A35,'By SKU - Old RTs'!$A:$V,9,FALSE)</f>
        <v>5</v>
      </c>
      <c r="G35" s="2">
        <f>VLOOKUP($A35,'By SKU - New RTs'!$A:$V,9,FALSE)</f>
        <v>5</v>
      </c>
      <c r="H35" s="5">
        <f t="shared" si="1"/>
        <v>0</v>
      </c>
      <c r="I35" s="2">
        <f>VLOOKUP($A35,'By SKU - Old RTs'!$A:$V,10,FALSE)</f>
        <v>0</v>
      </c>
      <c r="J35" s="2">
        <f>VLOOKUP($A35,'By SKU - New RTs'!$A:$V,10,FALSE)</f>
        <v>0</v>
      </c>
      <c r="K35" s="5">
        <f t="shared" si="2"/>
        <v>0</v>
      </c>
      <c r="L35" s="2">
        <f>VLOOKUP($A35,'By SKU - Old RTs'!$A:$V,11,FALSE)</f>
        <v>0</v>
      </c>
      <c r="M35" s="2">
        <f>VLOOKUP($A35,'By SKU - New RTs'!$A:$V,11,FALSE)</f>
        <v>0</v>
      </c>
      <c r="N35" s="5">
        <f t="shared" si="3"/>
        <v>0</v>
      </c>
      <c r="O35" s="2">
        <f>VLOOKUP($A35,'By SKU - Old RTs'!$A:$V,12,FALSE)</f>
        <v>0</v>
      </c>
      <c r="P35" s="2">
        <f>VLOOKUP($A35,'By SKU - New RTs'!$A:$V,12,FALSE)</f>
        <v>0</v>
      </c>
      <c r="Q35" s="2">
        <f t="shared" si="4"/>
        <v>0</v>
      </c>
    </row>
    <row r="36" spans="1:17" x14ac:dyDescent="0.3">
      <c r="A36" s="3">
        <f>'By SKU - Old RTs'!A36</f>
        <v>334</v>
      </c>
      <c r="B36" t="str">
        <f>'By SKU - Old RTs'!B36</f>
        <v xml:space="preserve">TWL WASH CLOTH      </v>
      </c>
      <c r="C36" s="2">
        <f>VLOOKUP($A36,'By SKU - Old RTs'!$A:$V,8,FALSE)</f>
        <v>0</v>
      </c>
      <c r="D36" s="2">
        <f>VLOOKUP($A36,'By SKU - New RTs'!$A:$V,8,FALSE)</f>
        <v>0</v>
      </c>
      <c r="E36" s="5">
        <f t="shared" si="0"/>
        <v>0</v>
      </c>
      <c r="F36" s="2">
        <f>VLOOKUP($A36,'By SKU - Old RTs'!$A:$V,9,FALSE)</f>
        <v>17.5</v>
      </c>
      <c r="G36" s="2">
        <f>VLOOKUP($A36,'By SKU - New RTs'!$A:$V,9,FALSE)</f>
        <v>17.5</v>
      </c>
      <c r="H36" s="5">
        <f t="shared" si="1"/>
        <v>0</v>
      </c>
      <c r="I36" s="2">
        <f>VLOOKUP($A36,'By SKU - Old RTs'!$A:$V,10,FALSE)</f>
        <v>14</v>
      </c>
      <c r="J36" s="2">
        <f>VLOOKUP($A36,'By SKU - New RTs'!$A:$V,10,FALSE)</f>
        <v>0</v>
      </c>
      <c r="K36" s="5">
        <f t="shared" si="2"/>
        <v>-14</v>
      </c>
      <c r="L36" s="2">
        <f>VLOOKUP($A36,'By SKU - Old RTs'!$A:$V,11,FALSE)</f>
        <v>32.5</v>
      </c>
      <c r="M36" s="2">
        <f>VLOOKUP($A36,'By SKU - New RTs'!$A:$V,11,FALSE)</f>
        <v>32.5</v>
      </c>
      <c r="N36" s="5">
        <f t="shared" si="3"/>
        <v>0</v>
      </c>
      <c r="O36" s="2">
        <f>VLOOKUP($A36,'By SKU - Old RTs'!$A:$V,12,FALSE)</f>
        <v>0</v>
      </c>
      <c r="P36" s="2">
        <f>VLOOKUP($A36,'By SKU - New RTs'!$A:$V,12,FALSE)</f>
        <v>14</v>
      </c>
      <c r="Q36" s="2">
        <f t="shared" si="4"/>
        <v>14</v>
      </c>
    </row>
    <row r="37" spans="1:17" x14ac:dyDescent="0.3">
      <c r="A37" s="3">
        <f>'By SKU - Old RTs'!A37</f>
        <v>342</v>
      </c>
      <c r="B37" t="str">
        <f>'By SKU - Old RTs'!B37</f>
        <v xml:space="preserve">TWL SALON           </v>
      </c>
      <c r="C37" s="2">
        <f>VLOOKUP($A37,'By SKU - Old RTs'!$A:$V,8,FALSE)</f>
        <v>0</v>
      </c>
      <c r="D37" s="2">
        <f>VLOOKUP($A37,'By SKU - New RTs'!$A:$V,8,FALSE)</f>
        <v>0</v>
      </c>
      <c r="E37" s="5">
        <f t="shared" si="0"/>
        <v>0</v>
      </c>
      <c r="F37" s="2">
        <f>VLOOKUP($A37,'By SKU - Old RTs'!$A:$V,9,FALSE)</f>
        <v>6.5</v>
      </c>
      <c r="G37" s="2">
        <f>VLOOKUP($A37,'By SKU - New RTs'!$A:$V,9,FALSE)</f>
        <v>6.5</v>
      </c>
      <c r="H37" s="5">
        <f t="shared" si="1"/>
        <v>0</v>
      </c>
      <c r="I37" s="2">
        <f>VLOOKUP($A37,'By SKU - Old RTs'!$A:$V,10,FALSE)</f>
        <v>0</v>
      </c>
      <c r="J37" s="2">
        <f>VLOOKUP($A37,'By SKU - New RTs'!$A:$V,10,FALSE)</f>
        <v>0</v>
      </c>
      <c r="K37" s="5">
        <f t="shared" si="2"/>
        <v>0</v>
      </c>
      <c r="L37" s="2">
        <f>VLOOKUP($A37,'By SKU - Old RTs'!$A:$V,11,FALSE)</f>
        <v>0</v>
      </c>
      <c r="M37" s="2">
        <f>VLOOKUP($A37,'By SKU - New RTs'!$A:$V,11,FALSE)</f>
        <v>0</v>
      </c>
      <c r="N37" s="5">
        <f t="shared" si="3"/>
        <v>0</v>
      </c>
      <c r="O37" s="2">
        <f>VLOOKUP($A37,'By SKU - Old RTs'!$A:$V,12,FALSE)</f>
        <v>0</v>
      </c>
      <c r="P37" s="2">
        <f>VLOOKUP($A37,'By SKU - New RTs'!$A:$V,12,FALSE)</f>
        <v>0</v>
      </c>
      <c r="Q37" s="2">
        <f t="shared" si="4"/>
        <v>0</v>
      </c>
    </row>
    <row r="38" spans="1:17" x14ac:dyDescent="0.3">
      <c r="A38" s="3">
        <f>'By SKU - Old RTs'!A38</f>
        <v>349</v>
      </c>
      <c r="B38" t="str">
        <f>'By SKU - Old RTs'!B38</f>
        <v>LT DUTY MICROFIBER  LB</v>
      </c>
      <c r="C38" s="2">
        <f>VLOOKUP($A38,'By SKU - Old RTs'!$A:$V,8,FALSE)</f>
        <v>0</v>
      </c>
      <c r="D38" s="2">
        <f>VLOOKUP($A38,'By SKU - New RTs'!$A:$V,8,FALSE)</f>
        <v>0</v>
      </c>
      <c r="E38" s="5">
        <f t="shared" si="0"/>
        <v>0</v>
      </c>
      <c r="F38" s="2">
        <f>VLOOKUP($A38,'By SKU - Old RTs'!$A:$V,9,FALSE)</f>
        <v>35</v>
      </c>
      <c r="G38" s="2">
        <f>VLOOKUP($A38,'By SKU - New RTs'!$A:$V,9,FALSE)</f>
        <v>35</v>
      </c>
      <c r="H38" s="5">
        <f t="shared" si="1"/>
        <v>0</v>
      </c>
      <c r="I38" s="2">
        <f>VLOOKUP($A38,'By SKU - Old RTs'!$A:$V,10,FALSE)</f>
        <v>0</v>
      </c>
      <c r="J38" s="2">
        <f>VLOOKUP($A38,'By SKU - New RTs'!$A:$V,10,FALSE)</f>
        <v>0</v>
      </c>
      <c r="K38" s="5">
        <f t="shared" si="2"/>
        <v>0</v>
      </c>
      <c r="L38" s="2">
        <f>VLOOKUP($A38,'By SKU - Old RTs'!$A:$V,11,FALSE)</f>
        <v>0</v>
      </c>
      <c r="M38" s="2">
        <f>VLOOKUP($A38,'By SKU - New RTs'!$A:$V,11,FALSE)</f>
        <v>0</v>
      </c>
      <c r="N38" s="5">
        <f t="shared" si="3"/>
        <v>0</v>
      </c>
      <c r="O38" s="2">
        <f>VLOOKUP($A38,'By SKU - Old RTs'!$A:$V,12,FALSE)</f>
        <v>0</v>
      </c>
      <c r="P38" s="2">
        <f>VLOOKUP($A38,'By SKU - New RTs'!$A:$V,12,FALSE)</f>
        <v>0</v>
      </c>
      <c r="Q38" s="2">
        <f t="shared" si="4"/>
        <v>0</v>
      </c>
    </row>
    <row r="39" spans="1:17" x14ac:dyDescent="0.3">
      <c r="A39" s="3">
        <f>'By SKU - Old RTs'!A39</f>
        <v>352</v>
      </c>
      <c r="B39" t="str">
        <f>'By SKU - Old RTs'!B39</f>
        <v xml:space="preserve">TWL SHOP SM RED     </v>
      </c>
      <c r="C39" s="2">
        <f>VLOOKUP($A39,'By SKU - Old RTs'!$A:$V,8,FALSE)</f>
        <v>182</v>
      </c>
      <c r="D39" s="2">
        <f>VLOOKUP($A39,'By SKU - New RTs'!$A:$V,8,FALSE)</f>
        <v>182</v>
      </c>
      <c r="E39" s="5">
        <f t="shared" si="0"/>
        <v>0</v>
      </c>
      <c r="F39" s="2">
        <f>VLOOKUP($A39,'By SKU - Old RTs'!$A:$V,9,FALSE)</f>
        <v>200.75</v>
      </c>
      <c r="G39" s="2">
        <f>VLOOKUP($A39,'By SKU - New RTs'!$A:$V,9,FALSE)</f>
        <v>200.75</v>
      </c>
      <c r="H39" s="5">
        <f t="shared" si="1"/>
        <v>0</v>
      </c>
      <c r="I39" s="2">
        <f>VLOOKUP($A39,'By SKU - Old RTs'!$A:$V,10,FALSE)</f>
        <v>613</v>
      </c>
      <c r="J39" s="2">
        <f>VLOOKUP($A39,'By SKU - New RTs'!$A:$V,10,FALSE)</f>
        <v>65</v>
      </c>
      <c r="K39" s="5">
        <f t="shared" si="2"/>
        <v>-548</v>
      </c>
      <c r="L39" s="2">
        <f>VLOOKUP($A39,'By SKU - Old RTs'!$A:$V,11,FALSE)</f>
        <v>50</v>
      </c>
      <c r="M39" s="2">
        <f>VLOOKUP($A39,'By SKU - New RTs'!$A:$V,11,FALSE)</f>
        <v>50</v>
      </c>
      <c r="N39" s="5">
        <f t="shared" si="3"/>
        <v>0</v>
      </c>
      <c r="O39" s="2">
        <f>VLOOKUP($A39,'By SKU - Old RTs'!$A:$V,12,FALSE)</f>
        <v>65</v>
      </c>
      <c r="P39" s="2">
        <f>VLOOKUP($A39,'By SKU - New RTs'!$A:$V,12,FALSE)</f>
        <v>613</v>
      </c>
      <c r="Q39" s="2">
        <f t="shared" si="4"/>
        <v>548</v>
      </c>
    </row>
    <row r="40" spans="1:17" x14ac:dyDescent="0.3">
      <c r="A40" s="3">
        <f>'By SKU - Old RTs'!A40</f>
        <v>353</v>
      </c>
      <c r="B40" t="str">
        <f>'By SKU - Old RTs'!B40</f>
        <v xml:space="preserve">TWL PRINT SM BL     </v>
      </c>
      <c r="C40" s="2">
        <f>VLOOKUP($A40,'By SKU - Old RTs'!$A:$V,8,FALSE)</f>
        <v>0</v>
      </c>
      <c r="D40" s="2">
        <f>VLOOKUP($A40,'By SKU - New RTs'!$A:$V,8,FALSE)</f>
        <v>0</v>
      </c>
      <c r="E40" s="5">
        <f t="shared" si="0"/>
        <v>0</v>
      </c>
      <c r="F40" s="2">
        <f>VLOOKUP($A40,'By SKU - Old RTs'!$A:$V,9,FALSE)</f>
        <v>0</v>
      </c>
      <c r="G40" s="2">
        <f>VLOOKUP($A40,'By SKU - New RTs'!$A:$V,9,FALSE)</f>
        <v>0</v>
      </c>
      <c r="H40" s="5">
        <f t="shared" si="1"/>
        <v>0</v>
      </c>
      <c r="I40" s="2">
        <f>VLOOKUP($A40,'By SKU - Old RTs'!$A:$V,10,FALSE)</f>
        <v>0</v>
      </c>
      <c r="J40" s="2">
        <f>VLOOKUP($A40,'By SKU - New RTs'!$A:$V,10,FALSE)</f>
        <v>1</v>
      </c>
      <c r="K40" s="5">
        <f t="shared" si="2"/>
        <v>1</v>
      </c>
      <c r="L40" s="2">
        <f>VLOOKUP($A40,'By SKU - Old RTs'!$A:$V,11,FALSE)</f>
        <v>0</v>
      </c>
      <c r="M40" s="2">
        <f>VLOOKUP($A40,'By SKU - New RTs'!$A:$V,11,FALSE)</f>
        <v>0</v>
      </c>
      <c r="N40" s="5">
        <f t="shared" si="3"/>
        <v>0</v>
      </c>
      <c r="O40" s="2">
        <f>VLOOKUP($A40,'By SKU - Old RTs'!$A:$V,12,FALSE)</f>
        <v>1</v>
      </c>
      <c r="P40" s="2">
        <f>VLOOKUP($A40,'By SKU - New RTs'!$A:$V,12,FALSE)</f>
        <v>0</v>
      </c>
      <c r="Q40" s="2">
        <f t="shared" si="4"/>
        <v>-1</v>
      </c>
    </row>
    <row r="41" spans="1:17" x14ac:dyDescent="0.3">
      <c r="A41" s="3">
        <f>'By SKU - Old RTs'!A41</f>
        <v>358</v>
      </c>
      <c r="B41" t="str">
        <f>'By SKU - Old RTs'!B41</f>
        <v xml:space="preserve">FENDER COVER        </v>
      </c>
      <c r="C41" s="2">
        <f>VLOOKUP($A41,'By SKU - Old RTs'!$A:$V,8,FALSE)</f>
        <v>0</v>
      </c>
      <c r="D41" s="2">
        <f>VLOOKUP($A41,'By SKU - New RTs'!$A:$V,8,FALSE)</f>
        <v>0</v>
      </c>
      <c r="E41" s="5">
        <f t="shared" si="0"/>
        <v>0</v>
      </c>
      <c r="F41" s="2">
        <f>VLOOKUP($A41,'By SKU - Old RTs'!$A:$V,9,FALSE)</f>
        <v>0.5</v>
      </c>
      <c r="G41" s="2">
        <f>VLOOKUP($A41,'By SKU - New RTs'!$A:$V,9,FALSE)</f>
        <v>0.5</v>
      </c>
      <c r="H41" s="5">
        <f t="shared" si="1"/>
        <v>0</v>
      </c>
      <c r="I41" s="2">
        <f>VLOOKUP($A41,'By SKU - Old RTs'!$A:$V,10,FALSE)</f>
        <v>0.25</v>
      </c>
      <c r="J41" s="2">
        <f>VLOOKUP($A41,'By SKU - New RTs'!$A:$V,10,FALSE)</f>
        <v>0</v>
      </c>
      <c r="K41" s="5">
        <f t="shared" si="2"/>
        <v>-0.25</v>
      </c>
      <c r="L41" s="2">
        <f>VLOOKUP($A41,'By SKU - Old RTs'!$A:$V,11,FALSE)</f>
        <v>0</v>
      </c>
      <c r="M41" s="2">
        <f>VLOOKUP($A41,'By SKU - New RTs'!$A:$V,11,FALSE)</f>
        <v>0</v>
      </c>
      <c r="N41" s="5">
        <f t="shared" si="3"/>
        <v>0</v>
      </c>
      <c r="O41" s="2">
        <f>VLOOKUP($A41,'By SKU - Old RTs'!$A:$V,12,FALSE)</f>
        <v>0</v>
      </c>
      <c r="P41" s="2">
        <f>VLOOKUP($A41,'By SKU - New RTs'!$A:$V,12,FALSE)</f>
        <v>0.25</v>
      </c>
      <c r="Q41" s="2">
        <f t="shared" si="4"/>
        <v>0.25</v>
      </c>
    </row>
    <row r="42" spans="1:17" x14ac:dyDescent="0.3">
      <c r="A42" s="3">
        <f>'By SKU - Old RTs'!A42</f>
        <v>360</v>
      </c>
      <c r="B42" t="str">
        <f>'By SKU - Old RTs'!B42</f>
        <v xml:space="preserve">TWL ROLL SELECT     </v>
      </c>
      <c r="C42" s="2">
        <f>VLOOKUP($A42,'By SKU - Old RTs'!$A:$V,8,FALSE)</f>
        <v>0</v>
      </c>
      <c r="D42" s="2">
        <f>VLOOKUP($A42,'By SKU - New RTs'!$A:$V,8,FALSE)</f>
        <v>0</v>
      </c>
      <c r="E42" s="5">
        <f t="shared" si="0"/>
        <v>0</v>
      </c>
      <c r="F42" s="2">
        <f>VLOOKUP($A42,'By SKU - Old RTs'!$A:$V,9,FALSE)</f>
        <v>0</v>
      </c>
      <c r="G42" s="2">
        <f>VLOOKUP($A42,'By SKU - New RTs'!$A:$V,9,FALSE)</f>
        <v>0</v>
      </c>
      <c r="H42" s="5">
        <f t="shared" si="1"/>
        <v>0</v>
      </c>
      <c r="I42" s="2">
        <f>VLOOKUP($A42,'By SKU - Old RTs'!$A:$V,10,FALSE)</f>
        <v>6</v>
      </c>
      <c r="J42" s="2">
        <f>VLOOKUP($A42,'By SKU - New RTs'!$A:$V,10,FALSE)</f>
        <v>0</v>
      </c>
      <c r="K42" s="5">
        <f t="shared" si="2"/>
        <v>-6</v>
      </c>
      <c r="L42" s="2">
        <f>VLOOKUP($A42,'By SKU - Old RTs'!$A:$V,11,FALSE)</f>
        <v>0</v>
      </c>
      <c r="M42" s="2">
        <f>VLOOKUP($A42,'By SKU - New RTs'!$A:$V,11,FALSE)</f>
        <v>0</v>
      </c>
      <c r="N42" s="5">
        <f t="shared" si="3"/>
        <v>0</v>
      </c>
      <c r="O42" s="2">
        <f>VLOOKUP($A42,'By SKU - Old RTs'!$A:$V,12,FALSE)</f>
        <v>0</v>
      </c>
      <c r="P42" s="2">
        <f>VLOOKUP($A42,'By SKU - New RTs'!$A:$V,12,FALSE)</f>
        <v>6</v>
      </c>
      <c r="Q42" s="2">
        <f t="shared" si="4"/>
        <v>6</v>
      </c>
    </row>
    <row r="43" spans="1:17" x14ac:dyDescent="0.3">
      <c r="A43" s="3">
        <f>'By SKU - Old RTs'!A43</f>
        <v>361</v>
      </c>
      <c r="B43" t="str">
        <f>'By SKU - Old RTs'!B43</f>
        <v xml:space="preserve">TWL ROLL MAINT      </v>
      </c>
      <c r="C43" s="2">
        <f>VLOOKUP($A43,'By SKU - Old RTs'!$A:$V,8,FALSE)</f>
        <v>4</v>
      </c>
      <c r="D43" s="2">
        <f>VLOOKUP($A43,'By SKU - New RTs'!$A:$V,8,FALSE)</f>
        <v>4</v>
      </c>
      <c r="E43" s="5">
        <f t="shared" si="0"/>
        <v>0</v>
      </c>
      <c r="F43" s="2">
        <f>VLOOKUP($A43,'By SKU - Old RTs'!$A:$V,9,FALSE)</f>
        <v>2</v>
      </c>
      <c r="G43" s="2">
        <f>VLOOKUP($A43,'By SKU - New RTs'!$A:$V,9,FALSE)</f>
        <v>2</v>
      </c>
      <c r="H43" s="5">
        <f t="shared" si="1"/>
        <v>0</v>
      </c>
      <c r="I43" s="2">
        <f>VLOOKUP($A43,'By SKU - Old RTs'!$A:$V,10,FALSE)</f>
        <v>4</v>
      </c>
      <c r="J43" s="2">
        <f>VLOOKUP($A43,'By SKU - New RTs'!$A:$V,10,FALSE)</f>
        <v>0</v>
      </c>
      <c r="K43" s="5">
        <f t="shared" si="2"/>
        <v>-4</v>
      </c>
      <c r="L43" s="2">
        <f>VLOOKUP($A43,'By SKU - Old RTs'!$A:$V,11,FALSE)</f>
        <v>0</v>
      </c>
      <c r="M43" s="2">
        <f>VLOOKUP($A43,'By SKU - New RTs'!$A:$V,11,FALSE)</f>
        <v>0</v>
      </c>
      <c r="N43" s="5">
        <f t="shared" si="3"/>
        <v>0</v>
      </c>
      <c r="O43" s="2">
        <f>VLOOKUP($A43,'By SKU - Old RTs'!$A:$V,12,FALSE)</f>
        <v>0</v>
      </c>
      <c r="P43" s="2">
        <f>VLOOKUP($A43,'By SKU - New RTs'!$A:$V,12,FALSE)</f>
        <v>4</v>
      </c>
      <c r="Q43" s="2">
        <f t="shared" si="4"/>
        <v>4</v>
      </c>
    </row>
    <row r="44" spans="1:17" x14ac:dyDescent="0.3">
      <c r="A44" s="3">
        <f>'By SKU - Old RTs'!A44</f>
        <v>400</v>
      </c>
      <c r="B44" t="str">
        <f>'By SKU - Old RTs'!B44</f>
        <v xml:space="preserve">GLOVES CVR/TEX      </v>
      </c>
      <c r="C44" s="2">
        <f>VLOOKUP($A44,'By SKU - Old RTs'!$A:$V,8,FALSE)</f>
        <v>0</v>
      </c>
      <c r="D44" s="2">
        <f>VLOOKUP($A44,'By SKU - New RTs'!$A:$V,8,FALSE)</f>
        <v>0</v>
      </c>
      <c r="E44" s="5">
        <f t="shared" si="0"/>
        <v>0</v>
      </c>
      <c r="F44" s="2">
        <f>VLOOKUP($A44,'By SKU - Old RTs'!$A:$V,9,FALSE)</f>
        <v>0</v>
      </c>
      <c r="G44" s="2">
        <f>VLOOKUP($A44,'By SKU - New RTs'!$A:$V,9,FALSE)</f>
        <v>0</v>
      </c>
      <c r="H44" s="5">
        <f t="shared" si="1"/>
        <v>0</v>
      </c>
      <c r="I44" s="2">
        <f>VLOOKUP($A44,'By SKU - Old RTs'!$A:$V,10,FALSE)</f>
        <v>0</v>
      </c>
      <c r="J44" s="2">
        <f>VLOOKUP($A44,'By SKU - New RTs'!$A:$V,10,FALSE)</f>
        <v>36.75</v>
      </c>
      <c r="K44" s="5">
        <f t="shared" si="2"/>
        <v>36.75</v>
      </c>
      <c r="L44" s="2">
        <f>VLOOKUP($A44,'By SKU - Old RTs'!$A:$V,11,FALSE)</f>
        <v>72</v>
      </c>
      <c r="M44" s="2">
        <f>VLOOKUP($A44,'By SKU - New RTs'!$A:$V,11,FALSE)</f>
        <v>72</v>
      </c>
      <c r="N44" s="5">
        <f t="shared" si="3"/>
        <v>0</v>
      </c>
      <c r="O44" s="2">
        <f>VLOOKUP($A44,'By SKU - Old RTs'!$A:$V,12,FALSE)</f>
        <v>36.75</v>
      </c>
      <c r="P44" s="2">
        <f>VLOOKUP($A44,'By SKU - New RTs'!$A:$V,12,FALSE)</f>
        <v>0</v>
      </c>
      <c r="Q44" s="2">
        <f t="shared" si="4"/>
        <v>-36.75</v>
      </c>
    </row>
    <row r="45" spans="1:17" x14ac:dyDescent="0.3">
      <c r="A45" s="3">
        <f>'By SKU - Old RTs'!A45</f>
        <v>405</v>
      </c>
      <c r="B45" t="str">
        <f>'By SKU - Old RTs'!B45</f>
        <v xml:space="preserve">VINYL GLV SM CS     </v>
      </c>
      <c r="C45" s="2">
        <f>VLOOKUP($A45,'By SKU - Old RTs'!$A:$V,8,FALSE)</f>
        <v>0</v>
      </c>
      <c r="D45" s="2">
        <f>VLOOKUP($A45,'By SKU - New RTs'!$A:$V,8,FALSE)</f>
        <v>0</v>
      </c>
      <c r="E45" s="5">
        <f t="shared" si="0"/>
        <v>0</v>
      </c>
      <c r="F45" s="2">
        <f>VLOOKUP($A45,'By SKU - Old RTs'!$A:$V,9,FALSE)</f>
        <v>0</v>
      </c>
      <c r="G45" s="2">
        <f>VLOOKUP($A45,'By SKU - New RTs'!$A:$V,9,FALSE)</f>
        <v>0</v>
      </c>
      <c r="H45" s="5">
        <f t="shared" si="1"/>
        <v>0</v>
      </c>
      <c r="I45" s="2">
        <f>VLOOKUP($A45,'By SKU - Old RTs'!$A:$V,10,FALSE)</f>
        <v>0</v>
      </c>
      <c r="J45" s="2">
        <f>VLOOKUP($A45,'By SKU - New RTs'!$A:$V,10,FALSE)</f>
        <v>0</v>
      </c>
      <c r="K45" s="5">
        <f t="shared" si="2"/>
        <v>0</v>
      </c>
      <c r="L45" s="2">
        <f>VLOOKUP($A45,'By SKU - Old RTs'!$A:$V,11,FALSE)</f>
        <v>0</v>
      </c>
      <c r="M45" s="2">
        <f>VLOOKUP($A45,'By SKU - New RTs'!$A:$V,11,FALSE)</f>
        <v>0</v>
      </c>
      <c r="N45" s="5">
        <f t="shared" si="3"/>
        <v>0</v>
      </c>
      <c r="O45" s="2">
        <f>VLOOKUP($A45,'By SKU - Old RTs'!$A:$V,12,FALSE)</f>
        <v>0</v>
      </c>
      <c r="P45" s="2">
        <f>VLOOKUP($A45,'By SKU - New RTs'!$A:$V,12,FALSE)</f>
        <v>0</v>
      </c>
      <c r="Q45" s="2">
        <f t="shared" si="4"/>
        <v>0</v>
      </c>
    </row>
    <row r="46" spans="1:17" x14ac:dyDescent="0.3">
      <c r="A46" s="3">
        <f>'By SKU - Old RTs'!A46</f>
        <v>406</v>
      </c>
      <c r="B46" t="str">
        <f>'By SKU - Old RTs'!B46</f>
        <v>VINYL PF MED CS</v>
      </c>
      <c r="C46" s="2">
        <f>VLOOKUP($A46,'By SKU - Old RTs'!$A:$V,8,FALSE)</f>
        <v>0</v>
      </c>
      <c r="D46" s="2">
        <f>VLOOKUP($A46,'By SKU - New RTs'!$A:$V,8,FALSE)</f>
        <v>0</v>
      </c>
      <c r="E46" s="5">
        <f t="shared" si="0"/>
        <v>0</v>
      </c>
      <c r="F46" s="2">
        <f>VLOOKUP($A46,'By SKU - Old RTs'!$A:$V,9,FALSE)</f>
        <v>0</v>
      </c>
      <c r="G46" s="2">
        <f>VLOOKUP($A46,'By SKU - New RTs'!$A:$V,9,FALSE)</f>
        <v>0</v>
      </c>
      <c r="H46" s="5">
        <f t="shared" si="1"/>
        <v>0</v>
      </c>
      <c r="I46" s="2">
        <f>VLOOKUP($A46,'By SKU - Old RTs'!$A:$V,10,FALSE)</f>
        <v>0</v>
      </c>
      <c r="J46" s="2">
        <f>VLOOKUP($A46,'By SKU - New RTs'!$A:$V,10,FALSE)</f>
        <v>0</v>
      </c>
      <c r="K46" s="5">
        <f t="shared" si="2"/>
        <v>0</v>
      </c>
      <c r="L46" s="2">
        <f>VLOOKUP($A46,'By SKU - Old RTs'!$A:$V,11,FALSE)</f>
        <v>0</v>
      </c>
      <c r="M46" s="2">
        <f>VLOOKUP($A46,'By SKU - New RTs'!$A:$V,11,FALSE)</f>
        <v>0</v>
      </c>
      <c r="N46" s="5">
        <f t="shared" si="3"/>
        <v>0</v>
      </c>
      <c r="O46" s="2">
        <f>VLOOKUP($A46,'By SKU - Old RTs'!$A:$V,12,FALSE)</f>
        <v>0</v>
      </c>
      <c r="P46" s="2">
        <f>VLOOKUP($A46,'By SKU - New RTs'!$A:$V,12,FALSE)</f>
        <v>0</v>
      </c>
      <c r="Q46" s="2">
        <f t="shared" si="4"/>
        <v>0</v>
      </c>
    </row>
    <row r="47" spans="1:17" x14ac:dyDescent="0.3">
      <c r="A47" s="3">
        <f>'By SKU - Old RTs'!A47</f>
        <v>407</v>
      </c>
      <c r="B47" t="str">
        <f>'By SKU - Old RTs'!B47</f>
        <v>VINYL PF LG CS</v>
      </c>
      <c r="C47" s="2">
        <f>VLOOKUP($A47,'By SKU - Old RTs'!$A:$V,8,FALSE)</f>
        <v>0</v>
      </c>
      <c r="D47" s="2">
        <f>VLOOKUP($A47,'By SKU - New RTs'!$A:$V,8,FALSE)</f>
        <v>0</v>
      </c>
      <c r="E47" s="5">
        <f t="shared" si="0"/>
        <v>0</v>
      </c>
      <c r="F47" s="2">
        <f>VLOOKUP($A47,'By SKU - Old RTs'!$A:$V,9,FALSE)</f>
        <v>0</v>
      </c>
      <c r="G47" s="2">
        <f>VLOOKUP($A47,'By SKU - New RTs'!$A:$V,9,FALSE)</f>
        <v>0</v>
      </c>
      <c r="H47" s="5">
        <f t="shared" si="1"/>
        <v>0</v>
      </c>
      <c r="I47" s="2">
        <f>VLOOKUP($A47,'By SKU - Old RTs'!$A:$V,10,FALSE)</f>
        <v>0</v>
      </c>
      <c r="J47" s="2">
        <f>VLOOKUP($A47,'By SKU - New RTs'!$A:$V,10,FALSE)</f>
        <v>0</v>
      </c>
      <c r="K47" s="5">
        <f t="shared" si="2"/>
        <v>0</v>
      </c>
      <c r="L47" s="2">
        <f>VLOOKUP($A47,'By SKU - Old RTs'!$A:$V,11,FALSE)</f>
        <v>0</v>
      </c>
      <c r="M47" s="2">
        <f>VLOOKUP($A47,'By SKU - New RTs'!$A:$V,11,FALSE)</f>
        <v>0</v>
      </c>
      <c r="N47" s="5">
        <f t="shared" si="3"/>
        <v>0</v>
      </c>
      <c r="O47" s="2">
        <f>VLOOKUP($A47,'By SKU - Old RTs'!$A:$V,12,FALSE)</f>
        <v>0</v>
      </c>
      <c r="P47" s="2">
        <f>VLOOKUP($A47,'By SKU - New RTs'!$A:$V,12,FALSE)</f>
        <v>0</v>
      </c>
      <c r="Q47" s="2">
        <f t="shared" si="4"/>
        <v>0</v>
      </c>
    </row>
    <row r="48" spans="1:17" x14ac:dyDescent="0.3">
      <c r="A48" s="3">
        <f>'By SKU - Old RTs'!A48</f>
        <v>408</v>
      </c>
      <c r="B48" t="str">
        <f>'By SKU - Old RTs'!B48</f>
        <v>VINYL PF XL CS</v>
      </c>
      <c r="C48" s="2">
        <f>VLOOKUP($A48,'By SKU - Old RTs'!$A:$V,8,FALSE)</f>
        <v>0</v>
      </c>
      <c r="D48" s="2">
        <f>VLOOKUP($A48,'By SKU - New RTs'!$A:$V,8,FALSE)</f>
        <v>0</v>
      </c>
      <c r="E48" s="5">
        <f t="shared" si="0"/>
        <v>0</v>
      </c>
      <c r="F48" s="2">
        <f>VLOOKUP($A48,'By SKU - Old RTs'!$A:$V,9,FALSE)</f>
        <v>0</v>
      </c>
      <c r="G48" s="2">
        <f>VLOOKUP($A48,'By SKU - New RTs'!$A:$V,9,FALSE)</f>
        <v>0</v>
      </c>
      <c r="H48" s="5">
        <f t="shared" si="1"/>
        <v>0</v>
      </c>
      <c r="I48" s="2">
        <f>VLOOKUP($A48,'By SKU - Old RTs'!$A:$V,10,FALSE)</f>
        <v>0</v>
      </c>
      <c r="J48" s="2">
        <f>VLOOKUP($A48,'By SKU - New RTs'!$A:$V,10,FALSE)</f>
        <v>0</v>
      </c>
      <c r="K48" s="5">
        <f t="shared" si="2"/>
        <v>0</v>
      </c>
      <c r="L48" s="2">
        <f>VLOOKUP($A48,'By SKU - Old RTs'!$A:$V,11,FALSE)</f>
        <v>0</v>
      </c>
      <c r="M48" s="2">
        <f>VLOOKUP($A48,'By SKU - New RTs'!$A:$V,11,FALSE)</f>
        <v>0</v>
      </c>
      <c r="N48" s="5">
        <f t="shared" si="3"/>
        <v>0</v>
      </c>
      <c r="O48" s="2">
        <f>VLOOKUP($A48,'By SKU - Old RTs'!$A:$V,12,FALSE)</f>
        <v>0</v>
      </c>
      <c r="P48" s="2">
        <f>VLOOKUP($A48,'By SKU - New RTs'!$A:$V,12,FALSE)</f>
        <v>0</v>
      </c>
      <c r="Q48" s="2">
        <f t="shared" si="4"/>
        <v>0</v>
      </c>
    </row>
    <row r="49" spans="1:17" x14ac:dyDescent="0.3">
      <c r="A49" s="3">
        <f>'By SKU - Old RTs'!A49</f>
        <v>412</v>
      </c>
      <c r="B49" t="str">
        <f>'By SKU - Old RTs'!B49</f>
        <v xml:space="preserve">VL GLV PD MD CS     </v>
      </c>
      <c r="C49" s="2">
        <f>VLOOKUP($A49,'By SKU - Old RTs'!$A:$V,8,FALSE)</f>
        <v>0</v>
      </c>
      <c r="D49" s="2">
        <f>VLOOKUP($A49,'By SKU - New RTs'!$A:$V,8,FALSE)</f>
        <v>0</v>
      </c>
      <c r="E49" s="5">
        <f t="shared" si="0"/>
        <v>0</v>
      </c>
      <c r="F49" s="2">
        <f>VLOOKUP($A49,'By SKU - Old RTs'!$A:$V,9,FALSE)</f>
        <v>0</v>
      </c>
      <c r="G49" s="2">
        <f>VLOOKUP($A49,'By SKU - New RTs'!$A:$V,9,FALSE)</f>
        <v>0</v>
      </c>
      <c r="H49" s="5">
        <f t="shared" si="1"/>
        <v>0</v>
      </c>
      <c r="I49" s="2">
        <f>VLOOKUP($A49,'By SKU - Old RTs'!$A:$V,10,FALSE)</f>
        <v>0</v>
      </c>
      <c r="J49" s="2">
        <f>VLOOKUP($A49,'By SKU - New RTs'!$A:$V,10,FALSE)</f>
        <v>0</v>
      </c>
      <c r="K49" s="5">
        <f t="shared" si="2"/>
        <v>0</v>
      </c>
      <c r="L49" s="2">
        <f>VLOOKUP($A49,'By SKU - Old RTs'!$A:$V,11,FALSE)</f>
        <v>0</v>
      </c>
      <c r="M49" s="2">
        <f>VLOOKUP($A49,'By SKU - New RTs'!$A:$V,11,FALSE)</f>
        <v>0</v>
      </c>
      <c r="N49" s="5">
        <f t="shared" si="3"/>
        <v>0</v>
      </c>
      <c r="O49" s="2">
        <f>VLOOKUP($A49,'By SKU - Old RTs'!$A:$V,12,FALSE)</f>
        <v>0</v>
      </c>
      <c r="P49" s="2">
        <f>VLOOKUP($A49,'By SKU - New RTs'!$A:$V,12,FALSE)</f>
        <v>0</v>
      </c>
      <c r="Q49" s="2">
        <f t="shared" si="4"/>
        <v>0</v>
      </c>
    </row>
    <row r="50" spans="1:17" x14ac:dyDescent="0.3">
      <c r="A50" s="3">
        <f>'By SKU - Old RTs'!A50</f>
        <v>413</v>
      </c>
      <c r="B50" t="str">
        <f>'By SKU - Old RTs'!B50</f>
        <v>VINYL PWDR LG CS</v>
      </c>
      <c r="C50" s="2">
        <f>VLOOKUP($A50,'By SKU - Old RTs'!$A:$V,8,FALSE)</f>
        <v>0</v>
      </c>
      <c r="D50" s="2">
        <f>VLOOKUP($A50,'By SKU - New RTs'!$A:$V,8,FALSE)</f>
        <v>0</v>
      </c>
      <c r="E50" s="5">
        <f t="shared" si="0"/>
        <v>0</v>
      </c>
      <c r="F50" s="2">
        <f>VLOOKUP($A50,'By SKU - Old RTs'!$A:$V,9,FALSE)</f>
        <v>0</v>
      </c>
      <c r="G50" s="2">
        <f>VLOOKUP($A50,'By SKU - New RTs'!$A:$V,9,FALSE)</f>
        <v>0</v>
      </c>
      <c r="H50" s="5">
        <f t="shared" si="1"/>
        <v>0</v>
      </c>
      <c r="I50" s="2">
        <f>VLOOKUP($A50,'By SKU - Old RTs'!$A:$V,10,FALSE)</f>
        <v>0</v>
      </c>
      <c r="J50" s="2">
        <f>VLOOKUP($A50,'By SKU - New RTs'!$A:$V,10,FALSE)</f>
        <v>0</v>
      </c>
      <c r="K50" s="5">
        <f t="shared" si="2"/>
        <v>0</v>
      </c>
      <c r="L50" s="2">
        <f>VLOOKUP($A50,'By SKU - Old RTs'!$A:$V,11,FALSE)</f>
        <v>0</v>
      </c>
      <c r="M50" s="2">
        <f>VLOOKUP($A50,'By SKU - New RTs'!$A:$V,11,FALSE)</f>
        <v>0</v>
      </c>
      <c r="N50" s="5">
        <f t="shared" si="3"/>
        <v>0</v>
      </c>
      <c r="O50" s="2">
        <f>VLOOKUP($A50,'By SKU - Old RTs'!$A:$V,12,FALSE)</f>
        <v>0</v>
      </c>
      <c r="P50" s="2">
        <f>VLOOKUP($A50,'By SKU - New RTs'!$A:$V,12,FALSE)</f>
        <v>0</v>
      </c>
      <c r="Q50" s="2">
        <f t="shared" si="4"/>
        <v>0</v>
      </c>
    </row>
    <row r="51" spans="1:17" x14ac:dyDescent="0.3">
      <c r="A51" s="3">
        <f>'By SKU - Old RTs'!A51</f>
        <v>414</v>
      </c>
      <c r="B51" t="str">
        <f>'By SKU - Old RTs'!B51</f>
        <v>VINYL PWDR XL CS</v>
      </c>
      <c r="C51" s="2">
        <f>VLOOKUP($A51,'By SKU - Old RTs'!$A:$V,8,FALSE)</f>
        <v>0</v>
      </c>
      <c r="D51" s="2">
        <f>VLOOKUP($A51,'By SKU - New RTs'!$A:$V,8,FALSE)</f>
        <v>0</v>
      </c>
      <c r="E51" s="5">
        <f t="shared" si="0"/>
        <v>0</v>
      </c>
      <c r="F51" s="2">
        <f>VLOOKUP($A51,'By SKU - Old RTs'!$A:$V,9,FALSE)</f>
        <v>0</v>
      </c>
      <c r="G51" s="2">
        <f>VLOOKUP($A51,'By SKU - New RTs'!$A:$V,9,FALSE)</f>
        <v>0</v>
      </c>
      <c r="H51" s="5">
        <f t="shared" si="1"/>
        <v>0</v>
      </c>
      <c r="I51" s="2">
        <f>VLOOKUP($A51,'By SKU - Old RTs'!$A:$V,10,FALSE)</f>
        <v>0</v>
      </c>
      <c r="J51" s="2">
        <f>VLOOKUP($A51,'By SKU - New RTs'!$A:$V,10,FALSE)</f>
        <v>0</v>
      </c>
      <c r="K51" s="5">
        <f t="shared" si="2"/>
        <v>0</v>
      </c>
      <c r="L51" s="2">
        <f>VLOOKUP($A51,'By SKU - Old RTs'!$A:$V,11,FALSE)</f>
        <v>0</v>
      </c>
      <c r="M51" s="2">
        <f>VLOOKUP($A51,'By SKU - New RTs'!$A:$V,11,FALSE)</f>
        <v>0</v>
      </c>
      <c r="N51" s="5">
        <f t="shared" si="3"/>
        <v>0</v>
      </c>
      <c r="O51" s="2">
        <f>VLOOKUP($A51,'By SKU - Old RTs'!$A:$V,12,FALSE)</f>
        <v>0</v>
      </c>
      <c r="P51" s="2">
        <f>VLOOKUP($A51,'By SKU - New RTs'!$A:$V,12,FALSE)</f>
        <v>0</v>
      </c>
      <c r="Q51" s="2">
        <f t="shared" si="4"/>
        <v>0</v>
      </c>
    </row>
    <row r="52" spans="1:17" x14ac:dyDescent="0.3">
      <c r="A52" s="3">
        <f>'By SKU - Old RTs'!A52</f>
        <v>417</v>
      </c>
      <c r="B52" t="str">
        <f>'By SKU - Old RTs'!B52</f>
        <v xml:space="preserve">LATEX PF LG CS      </v>
      </c>
      <c r="C52" s="2">
        <f>VLOOKUP($A52,'By SKU - Old RTs'!$A:$V,8,FALSE)</f>
        <v>0</v>
      </c>
      <c r="D52" s="2">
        <f>VLOOKUP($A52,'By SKU - New RTs'!$A:$V,8,FALSE)</f>
        <v>0</v>
      </c>
      <c r="E52" s="5">
        <f t="shared" si="0"/>
        <v>0</v>
      </c>
      <c r="F52" s="2">
        <f>VLOOKUP($A52,'By SKU - Old RTs'!$A:$V,9,FALSE)</f>
        <v>0</v>
      </c>
      <c r="G52" s="2">
        <f>VLOOKUP($A52,'By SKU - New RTs'!$A:$V,9,FALSE)</f>
        <v>0</v>
      </c>
      <c r="H52" s="5">
        <f t="shared" si="1"/>
        <v>0</v>
      </c>
      <c r="I52" s="2">
        <f>VLOOKUP($A52,'By SKU - Old RTs'!$A:$V,10,FALSE)</f>
        <v>0</v>
      </c>
      <c r="J52" s="2">
        <f>VLOOKUP($A52,'By SKU - New RTs'!$A:$V,10,FALSE)</f>
        <v>0</v>
      </c>
      <c r="K52" s="5">
        <f t="shared" si="2"/>
        <v>0</v>
      </c>
      <c r="L52" s="2">
        <f>VLOOKUP($A52,'By SKU - Old RTs'!$A:$V,11,FALSE)</f>
        <v>0</v>
      </c>
      <c r="M52" s="2">
        <f>VLOOKUP($A52,'By SKU - New RTs'!$A:$V,11,FALSE)</f>
        <v>0</v>
      </c>
      <c r="N52" s="5">
        <f t="shared" si="3"/>
        <v>0</v>
      </c>
      <c r="O52" s="2">
        <f>VLOOKUP($A52,'By SKU - Old RTs'!$A:$V,12,FALSE)</f>
        <v>0</v>
      </c>
      <c r="P52" s="2">
        <f>VLOOKUP($A52,'By SKU - New RTs'!$A:$V,12,FALSE)</f>
        <v>0</v>
      </c>
      <c r="Q52" s="2">
        <f t="shared" si="4"/>
        <v>0</v>
      </c>
    </row>
    <row r="53" spans="1:17" x14ac:dyDescent="0.3">
      <c r="A53" s="3">
        <f>'By SKU - Old RTs'!A53</f>
        <v>428</v>
      </c>
      <c r="B53" t="str">
        <f>'By SKU - Old RTs'!B53</f>
        <v xml:space="preserve">NITRL 1X CS         </v>
      </c>
      <c r="C53" s="2">
        <f>VLOOKUP($A53,'By SKU - Old RTs'!$A:$V,8,FALSE)</f>
        <v>0</v>
      </c>
      <c r="D53" s="2">
        <f>VLOOKUP($A53,'By SKU - New RTs'!$A:$V,8,FALSE)</f>
        <v>0</v>
      </c>
      <c r="E53" s="5">
        <f t="shared" si="0"/>
        <v>0</v>
      </c>
      <c r="F53" s="2">
        <f>VLOOKUP($A53,'By SKU - Old RTs'!$A:$V,9,FALSE)</f>
        <v>0</v>
      </c>
      <c r="G53" s="2">
        <f>VLOOKUP($A53,'By SKU - New RTs'!$A:$V,9,FALSE)</f>
        <v>0</v>
      </c>
      <c r="H53" s="5">
        <f t="shared" si="1"/>
        <v>0</v>
      </c>
      <c r="I53" s="2">
        <f>VLOOKUP($A53,'By SKU - Old RTs'!$A:$V,10,FALSE)</f>
        <v>0</v>
      </c>
      <c r="J53" s="2">
        <f>VLOOKUP($A53,'By SKU - New RTs'!$A:$V,10,FALSE)</f>
        <v>0</v>
      </c>
      <c r="K53" s="5">
        <f t="shared" si="2"/>
        <v>0</v>
      </c>
      <c r="L53" s="2">
        <f>VLOOKUP($A53,'By SKU - Old RTs'!$A:$V,11,FALSE)</f>
        <v>0</v>
      </c>
      <c r="M53" s="2">
        <f>VLOOKUP($A53,'By SKU - New RTs'!$A:$V,11,FALSE)</f>
        <v>0</v>
      </c>
      <c r="N53" s="5">
        <f t="shared" si="3"/>
        <v>0</v>
      </c>
      <c r="O53" s="2">
        <f>VLOOKUP($A53,'By SKU - Old RTs'!$A:$V,12,FALSE)</f>
        <v>0</v>
      </c>
      <c r="P53" s="2">
        <f>VLOOKUP($A53,'By SKU - New RTs'!$A:$V,12,FALSE)</f>
        <v>0</v>
      </c>
      <c r="Q53" s="2">
        <f t="shared" si="4"/>
        <v>0</v>
      </c>
    </row>
    <row r="54" spans="1:17" x14ac:dyDescent="0.3">
      <c r="A54" s="3">
        <f>'By SKU - Old RTs'!A54</f>
        <v>439</v>
      </c>
      <c r="B54" t="str">
        <f>'By SKU - Old RTs'!B54</f>
        <v>POLY FS LG CS</v>
      </c>
      <c r="C54" s="2">
        <f>VLOOKUP($A54,'By SKU - Old RTs'!$A:$V,8,FALSE)</f>
        <v>0</v>
      </c>
      <c r="D54" s="2">
        <f>VLOOKUP($A54,'By SKU - New RTs'!$A:$V,8,FALSE)</f>
        <v>0</v>
      </c>
      <c r="E54" s="5">
        <f t="shared" si="0"/>
        <v>0</v>
      </c>
      <c r="F54" s="2">
        <f>VLOOKUP($A54,'By SKU - Old RTs'!$A:$V,9,FALSE)</f>
        <v>0</v>
      </c>
      <c r="G54" s="2">
        <f>VLOOKUP($A54,'By SKU - New RTs'!$A:$V,9,FALSE)</f>
        <v>0</v>
      </c>
      <c r="H54" s="5">
        <f t="shared" si="1"/>
        <v>0</v>
      </c>
      <c r="I54" s="2">
        <f>VLOOKUP($A54,'By SKU - Old RTs'!$A:$V,10,FALSE)</f>
        <v>0</v>
      </c>
      <c r="J54" s="2">
        <f>VLOOKUP($A54,'By SKU - New RTs'!$A:$V,10,FALSE)</f>
        <v>0</v>
      </c>
      <c r="K54" s="5">
        <f t="shared" si="2"/>
        <v>0</v>
      </c>
      <c r="L54" s="2">
        <f>VLOOKUP($A54,'By SKU - Old RTs'!$A:$V,11,FALSE)</f>
        <v>0</v>
      </c>
      <c r="M54" s="2">
        <f>VLOOKUP($A54,'By SKU - New RTs'!$A:$V,11,FALSE)</f>
        <v>0</v>
      </c>
      <c r="N54" s="5">
        <f t="shared" si="3"/>
        <v>0</v>
      </c>
      <c r="O54" s="2">
        <f>VLOOKUP($A54,'By SKU - Old RTs'!$A:$V,12,FALSE)</f>
        <v>0</v>
      </c>
      <c r="P54" s="2">
        <f>VLOOKUP($A54,'By SKU - New RTs'!$A:$V,12,FALSE)</f>
        <v>0</v>
      </c>
      <c r="Q54" s="2">
        <f t="shared" si="4"/>
        <v>0</v>
      </c>
    </row>
    <row r="55" spans="1:17" x14ac:dyDescent="0.3">
      <c r="A55" s="3">
        <f>'By SKU - Old RTs'!A55</f>
        <v>442</v>
      </c>
      <c r="B55" t="str">
        <f>'By SKU - Old RTs'!B55</f>
        <v xml:space="preserve">STRCH VL PF EXAM MD CS  </v>
      </c>
      <c r="C55" s="2">
        <f>VLOOKUP($A55,'By SKU - Old RTs'!$A:$V,8,FALSE)</f>
        <v>0</v>
      </c>
      <c r="D55" s="2">
        <f>VLOOKUP($A55,'By SKU - New RTs'!$A:$V,8,FALSE)</f>
        <v>0</v>
      </c>
      <c r="E55" s="5">
        <f t="shared" si="0"/>
        <v>0</v>
      </c>
      <c r="F55" s="2">
        <f>VLOOKUP($A55,'By SKU - Old RTs'!$A:$V,9,FALSE)</f>
        <v>0</v>
      </c>
      <c r="G55" s="2">
        <f>VLOOKUP($A55,'By SKU - New RTs'!$A:$V,9,FALSE)</f>
        <v>0</v>
      </c>
      <c r="H55" s="5">
        <f t="shared" si="1"/>
        <v>0</v>
      </c>
      <c r="I55" s="2">
        <f>VLOOKUP($A55,'By SKU - Old RTs'!$A:$V,10,FALSE)</f>
        <v>0</v>
      </c>
      <c r="J55" s="2">
        <f>VLOOKUP($A55,'By SKU - New RTs'!$A:$V,10,FALSE)</f>
        <v>0</v>
      </c>
      <c r="K55" s="5">
        <f t="shared" si="2"/>
        <v>0</v>
      </c>
      <c r="L55" s="2">
        <f>VLOOKUP($A55,'By SKU - Old RTs'!$A:$V,11,FALSE)</f>
        <v>0</v>
      </c>
      <c r="M55" s="2">
        <f>VLOOKUP($A55,'By SKU - New RTs'!$A:$V,11,FALSE)</f>
        <v>0</v>
      </c>
      <c r="N55" s="5">
        <f t="shared" si="3"/>
        <v>0</v>
      </c>
      <c r="O55" s="2">
        <f>VLOOKUP($A55,'By SKU - Old RTs'!$A:$V,12,FALSE)</f>
        <v>0</v>
      </c>
      <c r="P55" s="2">
        <f>VLOOKUP($A55,'By SKU - New RTs'!$A:$V,12,FALSE)</f>
        <v>0</v>
      </c>
      <c r="Q55" s="2">
        <f t="shared" si="4"/>
        <v>0</v>
      </c>
    </row>
    <row r="56" spans="1:17" x14ac:dyDescent="0.3">
      <c r="A56" s="3">
        <f>'By SKU - Old RTs'!A56</f>
        <v>452</v>
      </c>
      <c r="B56" t="str">
        <f>'By SKU - Old RTs'!B56</f>
        <v xml:space="preserve">3ML NITRL MD CS     </v>
      </c>
      <c r="C56" s="2">
        <f>VLOOKUP($A56,'By SKU - Old RTs'!$A:$V,8,FALSE)</f>
        <v>0</v>
      </c>
      <c r="D56" s="2">
        <f>VLOOKUP($A56,'By SKU - New RTs'!$A:$V,8,FALSE)</f>
        <v>0</v>
      </c>
      <c r="E56" s="5">
        <f t="shared" si="0"/>
        <v>0</v>
      </c>
      <c r="F56" s="2">
        <f>VLOOKUP($A56,'By SKU - Old RTs'!$A:$V,9,FALSE)</f>
        <v>0</v>
      </c>
      <c r="G56" s="2">
        <f>VLOOKUP($A56,'By SKU - New RTs'!$A:$V,9,FALSE)</f>
        <v>0</v>
      </c>
      <c r="H56" s="5">
        <f t="shared" si="1"/>
        <v>0</v>
      </c>
      <c r="I56" s="2">
        <f>VLOOKUP($A56,'By SKU - Old RTs'!$A:$V,10,FALSE)</f>
        <v>0</v>
      </c>
      <c r="J56" s="2">
        <f>VLOOKUP($A56,'By SKU - New RTs'!$A:$V,10,FALSE)</f>
        <v>0</v>
      </c>
      <c r="K56" s="5">
        <f t="shared" si="2"/>
        <v>0</v>
      </c>
      <c r="L56" s="2">
        <f>VLOOKUP($A56,'By SKU - Old RTs'!$A:$V,11,FALSE)</f>
        <v>0</v>
      </c>
      <c r="M56" s="2">
        <f>VLOOKUP($A56,'By SKU - New RTs'!$A:$V,11,FALSE)</f>
        <v>0</v>
      </c>
      <c r="N56" s="5">
        <f t="shared" si="3"/>
        <v>0</v>
      </c>
      <c r="O56" s="2">
        <f>VLOOKUP($A56,'By SKU - Old RTs'!$A:$V,12,FALSE)</f>
        <v>0</v>
      </c>
      <c r="P56" s="2">
        <f>VLOOKUP($A56,'By SKU - New RTs'!$A:$V,12,FALSE)</f>
        <v>0</v>
      </c>
      <c r="Q56" s="2">
        <f t="shared" si="4"/>
        <v>0</v>
      </c>
    </row>
    <row r="57" spans="1:17" x14ac:dyDescent="0.3">
      <c r="A57" s="3">
        <f>'By SKU - Old RTs'!A57</f>
        <v>453</v>
      </c>
      <c r="B57" t="str">
        <f>'By SKU - Old RTs'!B57</f>
        <v xml:space="preserve">3ML NITRL LG CS     </v>
      </c>
      <c r="C57" s="2">
        <f>VLOOKUP($A57,'By SKU - Old RTs'!$A:$V,8,FALSE)</f>
        <v>0</v>
      </c>
      <c r="D57" s="2">
        <f>VLOOKUP($A57,'By SKU - New RTs'!$A:$V,8,FALSE)</f>
        <v>0</v>
      </c>
      <c r="E57" s="5">
        <f t="shared" si="0"/>
        <v>0</v>
      </c>
      <c r="F57" s="2">
        <f>VLOOKUP($A57,'By SKU - Old RTs'!$A:$V,9,FALSE)</f>
        <v>0</v>
      </c>
      <c r="G57" s="2">
        <f>VLOOKUP($A57,'By SKU - New RTs'!$A:$V,9,FALSE)</f>
        <v>0</v>
      </c>
      <c r="H57" s="5">
        <f t="shared" si="1"/>
        <v>0</v>
      </c>
      <c r="I57" s="2">
        <f>VLOOKUP($A57,'By SKU - Old RTs'!$A:$V,10,FALSE)</f>
        <v>0</v>
      </c>
      <c r="J57" s="2">
        <f>VLOOKUP($A57,'By SKU - New RTs'!$A:$V,10,FALSE)</f>
        <v>0</v>
      </c>
      <c r="K57" s="5">
        <f t="shared" si="2"/>
        <v>0</v>
      </c>
      <c r="L57" s="2">
        <f>VLOOKUP($A57,'By SKU - Old RTs'!$A:$V,11,FALSE)</f>
        <v>0</v>
      </c>
      <c r="M57" s="2">
        <f>VLOOKUP($A57,'By SKU - New RTs'!$A:$V,11,FALSE)</f>
        <v>0</v>
      </c>
      <c r="N57" s="5">
        <f t="shared" si="3"/>
        <v>0</v>
      </c>
      <c r="O57" s="2">
        <f>VLOOKUP($A57,'By SKU - Old RTs'!$A:$V,12,FALSE)</f>
        <v>0</v>
      </c>
      <c r="P57" s="2">
        <f>VLOOKUP($A57,'By SKU - New RTs'!$A:$V,12,FALSE)</f>
        <v>0</v>
      </c>
      <c r="Q57" s="2">
        <f t="shared" si="4"/>
        <v>0</v>
      </c>
    </row>
    <row r="58" spans="1:17" x14ac:dyDescent="0.3">
      <c r="A58" s="3">
        <f>'By SKU - Old RTs'!A58</f>
        <v>454</v>
      </c>
      <c r="B58" t="str">
        <f>'By SKU - Old RTs'!B58</f>
        <v xml:space="preserve">3ML NITRL 1X CS     </v>
      </c>
      <c r="C58" s="2">
        <f>VLOOKUP($A58,'By SKU - Old RTs'!$A:$V,8,FALSE)</f>
        <v>0</v>
      </c>
      <c r="D58" s="2">
        <f>VLOOKUP($A58,'By SKU - New RTs'!$A:$V,8,FALSE)</f>
        <v>0</v>
      </c>
      <c r="E58" s="5">
        <f t="shared" si="0"/>
        <v>0</v>
      </c>
      <c r="F58" s="2">
        <f>VLOOKUP($A58,'By SKU - Old RTs'!$A:$V,9,FALSE)</f>
        <v>0</v>
      </c>
      <c r="G58" s="2">
        <f>VLOOKUP($A58,'By SKU - New RTs'!$A:$V,9,FALSE)</f>
        <v>0</v>
      </c>
      <c r="H58" s="5">
        <f t="shared" si="1"/>
        <v>0</v>
      </c>
      <c r="I58" s="2">
        <f>VLOOKUP($A58,'By SKU - Old RTs'!$A:$V,10,FALSE)</f>
        <v>0</v>
      </c>
      <c r="J58" s="2">
        <f>VLOOKUP($A58,'By SKU - New RTs'!$A:$V,10,FALSE)</f>
        <v>0</v>
      </c>
      <c r="K58" s="5">
        <f t="shared" si="2"/>
        <v>0</v>
      </c>
      <c r="L58" s="2">
        <f>VLOOKUP($A58,'By SKU - Old RTs'!$A:$V,11,FALSE)</f>
        <v>0</v>
      </c>
      <c r="M58" s="2">
        <f>VLOOKUP($A58,'By SKU - New RTs'!$A:$V,11,FALSE)</f>
        <v>0</v>
      </c>
      <c r="N58" s="5">
        <f t="shared" si="3"/>
        <v>0</v>
      </c>
      <c r="O58" s="2">
        <f>VLOOKUP($A58,'By SKU - Old RTs'!$A:$V,12,FALSE)</f>
        <v>0</v>
      </c>
      <c r="P58" s="2">
        <f>VLOOKUP($A58,'By SKU - New RTs'!$A:$V,12,FALSE)</f>
        <v>0</v>
      </c>
      <c r="Q58" s="2">
        <f t="shared" si="4"/>
        <v>0</v>
      </c>
    </row>
    <row r="59" spans="1:17" x14ac:dyDescent="0.3">
      <c r="A59" s="3">
        <f>'By SKU - Old RTs'!A59</f>
        <v>457</v>
      </c>
      <c r="B59" t="str">
        <f>'By SKU - Old RTs'!B59</f>
        <v xml:space="preserve">AMMEX PF MEDIC      </v>
      </c>
      <c r="C59" s="2">
        <f>VLOOKUP($A59,'By SKU - Old RTs'!$A:$V,8,FALSE)</f>
        <v>0</v>
      </c>
      <c r="D59" s="2">
        <f>VLOOKUP($A59,'By SKU - New RTs'!$A:$V,8,FALSE)</f>
        <v>0</v>
      </c>
      <c r="E59" s="5">
        <f t="shared" si="0"/>
        <v>0</v>
      </c>
      <c r="F59" s="2">
        <f>VLOOKUP($A59,'By SKU - Old RTs'!$A:$V,9,FALSE)</f>
        <v>0</v>
      </c>
      <c r="G59" s="2">
        <f>VLOOKUP($A59,'By SKU - New RTs'!$A:$V,9,FALSE)</f>
        <v>0</v>
      </c>
      <c r="H59" s="5">
        <f t="shared" si="1"/>
        <v>0</v>
      </c>
      <c r="I59" s="2">
        <f>VLOOKUP($A59,'By SKU - Old RTs'!$A:$V,10,FALSE)</f>
        <v>0</v>
      </c>
      <c r="J59" s="2">
        <f>VLOOKUP($A59,'By SKU - New RTs'!$A:$V,10,FALSE)</f>
        <v>0</v>
      </c>
      <c r="K59" s="5">
        <f t="shared" si="2"/>
        <v>0</v>
      </c>
      <c r="L59" s="2">
        <f>VLOOKUP($A59,'By SKU - Old RTs'!$A:$V,11,FALSE)</f>
        <v>0</v>
      </c>
      <c r="M59" s="2">
        <f>VLOOKUP($A59,'By SKU - New RTs'!$A:$V,11,FALSE)</f>
        <v>0</v>
      </c>
      <c r="N59" s="5">
        <f t="shared" si="3"/>
        <v>0</v>
      </c>
      <c r="O59" s="2">
        <f>VLOOKUP($A59,'By SKU - Old RTs'!$A:$V,12,FALSE)</f>
        <v>0</v>
      </c>
      <c r="P59" s="2">
        <f>VLOOKUP($A59,'By SKU - New RTs'!$A:$V,12,FALSE)</f>
        <v>0</v>
      </c>
      <c r="Q59" s="2">
        <f t="shared" si="4"/>
        <v>0</v>
      </c>
    </row>
    <row r="60" spans="1:17" x14ac:dyDescent="0.3">
      <c r="A60" s="3">
        <f>'By SKU - Old RTs'!A60</f>
        <v>463</v>
      </c>
      <c r="B60" t="str">
        <f>'By SKU - Old RTs'!B60</f>
        <v>NITRIL PF EXAM XL CS</v>
      </c>
      <c r="C60" s="2">
        <f>VLOOKUP($A60,'By SKU - Old RTs'!$A:$V,8,FALSE)</f>
        <v>0</v>
      </c>
      <c r="D60" s="2">
        <f>VLOOKUP($A60,'By SKU - New RTs'!$A:$V,8,FALSE)</f>
        <v>0</v>
      </c>
      <c r="E60" s="5">
        <f t="shared" si="0"/>
        <v>0</v>
      </c>
      <c r="F60" s="2">
        <f>VLOOKUP($A60,'By SKU - Old RTs'!$A:$V,9,FALSE)</f>
        <v>0</v>
      </c>
      <c r="G60" s="2">
        <f>VLOOKUP($A60,'By SKU - New RTs'!$A:$V,9,FALSE)</f>
        <v>0</v>
      </c>
      <c r="H60" s="5">
        <f t="shared" si="1"/>
        <v>0</v>
      </c>
      <c r="I60" s="2">
        <f>VLOOKUP($A60,'By SKU - Old RTs'!$A:$V,10,FALSE)</f>
        <v>0</v>
      </c>
      <c r="J60" s="2">
        <f>VLOOKUP($A60,'By SKU - New RTs'!$A:$V,10,FALSE)</f>
        <v>0</v>
      </c>
      <c r="K60" s="5">
        <f t="shared" si="2"/>
        <v>0</v>
      </c>
      <c r="L60" s="2">
        <f>VLOOKUP($A60,'By SKU - Old RTs'!$A:$V,11,FALSE)</f>
        <v>0</v>
      </c>
      <c r="M60" s="2">
        <f>VLOOKUP($A60,'By SKU - New RTs'!$A:$V,11,FALSE)</f>
        <v>0</v>
      </c>
      <c r="N60" s="5">
        <f t="shared" si="3"/>
        <v>0</v>
      </c>
      <c r="O60" s="2">
        <f>VLOOKUP($A60,'By SKU - Old RTs'!$A:$V,12,FALSE)</f>
        <v>0</v>
      </c>
      <c r="P60" s="2">
        <f>VLOOKUP($A60,'By SKU - New RTs'!$A:$V,12,FALSE)</f>
        <v>0</v>
      </c>
      <c r="Q60" s="2">
        <f t="shared" si="4"/>
        <v>0</v>
      </c>
    </row>
    <row r="61" spans="1:17" x14ac:dyDescent="0.3">
      <c r="A61" s="3">
        <f>'By SKU - Old RTs'!A61</f>
        <v>467</v>
      </c>
      <c r="B61" t="str">
        <f>'By SKU - Old RTs'!B61</f>
        <v>IND BLACK PFREE NITRILE 2X CS</v>
      </c>
      <c r="C61" s="2">
        <f>VLOOKUP($A61,'By SKU - Old RTs'!$A:$V,8,FALSE)</f>
        <v>0</v>
      </c>
      <c r="D61" s="2">
        <f>VLOOKUP($A61,'By SKU - New RTs'!$A:$V,8,FALSE)</f>
        <v>0</v>
      </c>
      <c r="E61" s="5">
        <f t="shared" si="0"/>
        <v>0</v>
      </c>
      <c r="F61" s="2">
        <f>VLOOKUP($A61,'By SKU - Old RTs'!$A:$V,9,FALSE)</f>
        <v>0</v>
      </c>
      <c r="G61" s="2">
        <f>VLOOKUP($A61,'By SKU - New RTs'!$A:$V,9,FALSE)</f>
        <v>0</v>
      </c>
      <c r="H61" s="5">
        <f t="shared" si="1"/>
        <v>0</v>
      </c>
      <c r="I61" s="2">
        <f>VLOOKUP($A61,'By SKU - Old RTs'!$A:$V,10,FALSE)</f>
        <v>0</v>
      </c>
      <c r="J61" s="2">
        <f>VLOOKUP($A61,'By SKU - New RTs'!$A:$V,10,FALSE)</f>
        <v>0</v>
      </c>
      <c r="K61" s="5">
        <f t="shared" si="2"/>
        <v>0</v>
      </c>
      <c r="L61" s="2">
        <f>VLOOKUP($A61,'By SKU - Old RTs'!$A:$V,11,FALSE)</f>
        <v>0</v>
      </c>
      <c r="M61" s="2">
        <f>VLOOKUP($A61,'By SKU - New RTs'!$A:$V,11,FALSE)</f>
        <v>0</v>
      </c>
      <c r="N61" s="5">
        <f t="shared" si="3"/>
        <v>0</v>
      </c>
      <c r="O61" s="2">
        <f>VLOOKUP($A61,'By SKU - Old RTs'!$A:$V,12,FALSE)</f>
        <v>0</v>
      </c>
      <c r="P61" s="2">
        <f>VLOOKUP($A61,'By SKU - New RTs'!$A:$V,12,FALSE)</f>
        <v>0</v>
      </c>
      <c r="Q61" s="2">
        <f t="shared" si="4"/>
        <v>0</v>
      </c>
    </row>
    <row r="62" spans="1:17" x14ac:dyDescent="0.3">
      <c r="A62" s="3">
        <f>'By SKU - Old RTs'!A62</f>
        <v>526</v>
      </c>
      <c r="B62" t="str">
        <f>'By SKU - Old RTs'!B62</f>
        <v xml:space="preserve">NITRL MD BX         </v>
      </c>
      <c r="C62" s="2">
        <f>VLOOKUP($A62,'By SKU - Old RTs'!$A:$V,8,FALSE)</f>
        <v>0</v>
      </c>
      <c r="D62" s="2">
        <f>VLOOKUP($A62,'By SKU - New RTs'!$A:$V,8,FALSE)</f>
        <v>0</v>
      </c>
      <c r="E62" s="5">
        <f t="shared" si="0"/>
        <v>0</v>
      </c>
      <c r="F62" s="2">
        <f>VLOOKUP($A62,'By SKU - Old RTs'!$A:$V,9,FALSE)</f>
        <v>0</v>
      </c>
      <c r="G62" s="2">
        <f>VLOOKUP($A62,'By SKU - New RTs'!$A:$V,9,FALSE)</f>
        <v>0</v>
      </c>
      <c r="H62" s="5">
        <f t="shared" si="1"/>
        <v>0</v>
      </c>
      <c r="I62" s="2">
        <f>VLOOKUP($A62,'By SKU - Old RTs'!$A:$V,10,FALSE)</f>
        <v>0</v>
      </c>
      <c r="J62" s="2">
        <f>VLOOKUP($A62,'By SKU - New RTs'!$A:$V,10,FALSE)</f>
        <v>0</v>
      </c>
      <c r="K62" s="5">
        <f t="shared" si="2"/>
        <v>0</v>
      </c>
      <c r="L62" s="2">
        <f>VLOOKUP($A62,'By SKU - Old RTs'!$A:$V,11,FALSE)</f>
        <v>0</v>
      </c>
      <c r="M62" s="2">
        <f>VLOOKUP($A62,'By SKU - New RTs'!$A:$V,11,FALSE)</f>
        <v>0</v>
      </c>
      <c r="N62" s="5">
        <f t="shared" si="3"/>
        <v>0</v>
      </c>
      <c r="O62" s="2">
        <f>VLOOKUP($A62,'By SKU - Old RTs'!$A:$V,12,FALSE)</f>
        <v>0</v>
      </c>
      <c r="P62" s="2">
        <f>VLOOKUP($A62,'By SKU - New RTs'!$A:$V,12,FALSE)</f>
        <v>0</v>
      </c>
      <c r="Q62" s="2">
        <f t="shared" si="4"/>
        <v>0</v>
      </c>
    </row>
    <row r="63" spans="1:17" x14ac:dyDescent="0.3">
      <c r="A63" s="3">
        <f>'By SKU - Old RTs'!A63</f>
        <v>527</v>
      </c>
      <c r="B63" t="str">
        <f>'By SKU - Old RTs'!B63</f>
        <v xml:space="preserve">NITRL LG BX         </v>
      </c>
      <c r="C63" s="2">
        <f>VLOOKUP($A63,'By SKU - Old RTs'!$A:$V,8,FALSE)</f>
        <v>0</v>
      </c>
      <c r="D63" s="2">
        <f>VLOOKUP($A63,'By SKU - New RTs'!$A:$V,8,FALSE)</f>
        <v>0</v>
      </c>
      <c r="E63" s="5">
        <f t="shared" si="0"/>
        <v>0</v>
      </c>
      <c r="F63" s="2">
        <f>VLOOKUP($A63,'By SKU - Old RTs'!$A:$V,9,FALSE)</f>
        <v>0</v>
      </c>
      <c r="G63" s="2">
        <f>VLOOKUP($A63,'By SKU - New RTs'!$A:$V,9,FALSE)</f>
        <v>0</v>
      </c>
      <c r="H63" s="5">
        <f t="shared" si="1"/>
        <v>0</v>
      </c>
      <c r="I63" s="2">
        <f>VLOOKUP($A63,'By SKU - Old RTs'!$A:$V,10,FALSE)</f>
        <v>0</v>
      </c>
      <c r="J63" s="2">
        <f>VLOOKUP($A63,'By SKU - New RTs'!$A:$V,10,FALSE)</f>
        <v>0</v>
      </c>
      <c r="K63" s="5">
        <f t="shared" si="2"/>
        <v>0</v>
      </c>
      <c r="L63" s="2">
        <f>VLOOKUP($A63,'By SKU - Old RTs'!$A:$V,11,FALSE)</f>
        <v>0</v>
      </c>
      <c r="M63" s="2">
        <f>VLOOKUP($A63,'By SKU - New RTs'!$A:$V,11,FALSE)</f>
        <v>0</v>
      </c>
      <c r="N63" s="5">
        <f t="shared" si="3"/>
        <v>0</v>
      </c>
      <c r="O63" s="2">
        <f>VLOOKUP($A63,'By SKU - Old RTs'!$A:$V,12,FALSE)</f>
        <v>0</v>
      </c>
      <c r="P63" s="2">
        <f>VLOOKUP($A63,'By SKU - New RTs'!$A:$V,12,FALSE)</f>
        <v>0</v>
      </c>
      <c r="Q63" s="2">
        <f t="shared" si="4"/>
        <v>0</v>
      </c>
    </row>
    <row r="64" spans="1:17" x14ac:dyDescent="0.3">
      <c r="A64" s="3">
        <f>'By SKU - Old RTs'!A64</f>
        <v>528</v>
      </c>
      <c r="B64" t="str">
        <f>'By SKU - Old RTs'!B64</f>
        <v xml:space="preserve">NITRL 1X BX         </v>
      </c>
      <c r="C64" s="2">
        <f>VLOOKUP($A64,'By SKU - Old RTs'!$A:$V,8,FALSE)</f>
        <v>0</v>
      </c>
      <c r="D64" s="2">
        <f>VLOOKUP($A64,'By SKU - New RTs'!$A:$V,8,FALSE)</f>
        <v>0</v>
      </c>
      <c r="E64" s="5">
        <f t="shared" si="0"/>
        <v>0</v>
      </c>
      <c r="F64" s="2">
        <f>VLOOKUP($A64,'By SKU - Old RTs'!$A:$V,9,FALSE)</f>
        <v>0</v>
      </c>
      <c r="G64" s="2">
        <f>VLOOKUP($A64,'By SKU - New RTs'!$A:$V,9,FALSE)</f>
        <v>0</v>
      </c>
      <c r="H64" s="5">
        <f t="shared" si="1"/>
        <v>0</v>
      </c>
      <c r="I64" s="2">
        <f>VLOOKUP($A64,'By SKU - Old RTs'!$A:$V,10,FALSE)</f>
        <v>0</v>
      </c>
      <c r="J64" s="2">
        <f>VLOOKUP($A64,'By SKU - New RTs'!$A:$V,10,FALSE)</f>
        <v>0</v>
      </c>
      <c r="K64" s="5">
        <f t="shared" si="2"/>
        <v>0</v>
      </c>
      <c r="L64" s="2">
        <f>VLOOKUP($A64,'By SKU - Old RTs'!$A:$V,11,FALSE)</f>
        <v>0</v>
      </c>
      <c r="M64" s="2">
        <f>VLOOKUP($A64,'By SKU - New RTs'!$A:$V,11,FALSE)</f>
        <v>0</v>
      </c>
      <c r="N64" s="5">
        <f t="shared" si="3"/>
        <v>0</v>
      </c>
      <c r="O64" s="2">
        <f>VLOOKUP($A64,'By SKU - Old RTs'!$A:$V,12,FALSE)</f>
        <v>0</v>
      </c>
      <c r="P64" s="2">
        <f>VLOOKUP($A64,'By SKU - New RTs'!$A:$V,12,FALSE)</f>
        <v>0</v>
      </c>
      <c r="Q64" s="2">
        <f t="shared" si="4"/>
        <v>0</v>
      </c>
    </row>
    <row r="65" spans="1:17" x14ac:dyDescent="0.3">
      <c r="A65" s="3">
        <f>'By SKU - Old RTs'!A65</f>
        <v>549</v>
      </c>
      <c r="B65" t="str">
        <f>'By SKU - Old RTs'!B65</f>
        <v xml:space="preserve">3ML NITRL SM BX     </v>
      </c>
      <c r="C65" s="2">
        <f>VLOOKUP($A65,'By SKU - Old RTs'!$A:$V,8,FALSE)</f>
        <v>0</v>
      </c>
      <c r="D65" s="2">
        <f>VLOOKUP($A65,'By SKU - New RTs'!$A:$V,8,FALSE)</f>
        <v>0</v>
      </c>
      <c r="E65" s="5">
        <f t="shared" si="0"/>
        <v>0</v>
      </c>
      <c r="F65" s="2">
        <f>VLOOKUP($A65,'By SKU - Old RTs'!$A:$V,9,FALSE)</f>
        <v>0</v>
      </c>
      <c r="G65" s="2">
        <f>VLOOKUP($A65,'By SKU - New RTs'!$A:$V,9,FALSE)</f>
        <v>0</v>
      </c>
      <c r="H65" s="5">
        <f t="shared" si="1"/>
        <v>0</v>
      </c>
      <c r="I65" s="2">
        <f>VLOOKUP($A65,'By SKU - Old RTs'!$A:$V,10,FALSE)</f>
        <v>0</v>
      </c>
      <c r="J65" s="2">
        <f>VLOOKUP($A65,'By SKU - New RTs'!$A:$V,10,FALSE)</f>
        <v>0</v>
      </c>
      <c r="K65" s="5">
        <f t="shared" si="2"/>
        <v>0</v>
      </c>
      <c r="L65" s="2">
        <f>VLOOKUP($A65,'By SKU - Old RTs'!$A:$V,11,FALSE)</f>
        <v>0</v>
      </c>
      <c r="M65" s="2">
        <f>VLOOKUP($A65,'By SKU - New RTs'!$A:$V,11,FALSE)</f>
        <v>0</v>
      </c>
      <c r="N65" s="5">
        <f t="shared" si="3"/>
        <v>0</v>
      </c>
      <c r="O65" s="2">
        <f>VLOOKUP($A65,'By SKU - Old RTs'!$A:$V,12,FALSE)</f>
        <v>0</v>
      </c>
      <c r="P65" s="2">
        <f>VLOOKUP($A65,'By SKU - New RTs'!$A:$V,12,FALSE)</f>
        <v>0</v>
      </c>
      <c r="Q65" s="2">
        <f t="shared" si="4"/>
        <v>0</v>
      </c>
    </row>
    <row r="66" spans="1:17" x14ac:dyDescent="0.3">
      <c r="A66" s="3">
        <f>'By SKU - Old RTs'!A66</f>
        <v>550</v>
      </c>
      <c r="B66" t="str">
        <f>'By SKU - Old RTs'!B66</f>
        <v xml:space="preserve">3ML NITRL MD BX     </v>
      </c>
      <c r="C66" s="2">
        <f>VLOOKUP($A66,'By SKU - Old RTs'!$A:$V,8,FALSE)</f>
        <v>0</v>
      </c>
      <c r="D66" s="2">
        <f>VLOOKUP($A66,'By SKU - New RTs'!$A:$V,8,FALSE)</f>
        <v>0</v>
      </c>
      <c r="E66" s="5">
        <f t="shared" si="0"/>
        <v>0</v>
      </c>
      <c r="F66" s="2">
        <f>VLOOKUP($A66,'By SKU - Old RTs'!$A:$V,9,FALSE)</f>
        <v>0</v>
      </c>
      <c r="G66" s="2">
        <f>VLOOKUP($A66,'By SKU - New RTs'!$A:$V,9,FALSE)</f>
        <v>0</v>
      </c>
      <c r="H66" s="5">
        <f t="shared" si="1"/>
        <v>0</v>
      </c>
      <c r="I66" s="2">
        <f>VLOOKUP($A66,'By SKU - Old RTs'!$A:$V,10,FALSE)</f>
        <v>0</v>
      </c>
      <c r="J66" s="2">
        <f>VLOOKUP($A66,'By SKU - New RTs'!$A:$V,10,FALSE)</f>
        <v>0</v>
      </c>
      <c r="K66" s="5">
        <f t="shared" si="2"/>
        <v>0</v>
      </c>
      <c r="L66" s="2">
        <f>VLOOKUP($A66,'By SKU - Old RTs'!$A:$V,11,FALSE)</f>
        <v>0</v>
      </c>
      <c r="M66" s="2">
        <f>VLOOKUP($A66,'By SKU - New RTs'!$A:$V,11,FALSE)</f>
        <v>0</v>
      </c>
      <c r="N66" s="5">
        <f t="shared" si="3"/>
        <v>0</v>
      </c>
      <c r="O66" s="2">
        <f>VLOOKUP($A66,'By SKU - Old RTs'!$A:$V,12,FALSE)</f>
        <v>0</v>
      </c>
      <c r="P66" s="2">
        <f>VLOOKUP($A66,'By SKU - New RTs'!$A:$V,12,FALSE)</f>
        <v>0</v>
      </c>
      <c r="Q66" s="2">
        <f t="shared" si="4"/>
        <v>0</v>
      </c>
    </row>
    <row r="67" spans="1:17" x14ac:dyDescent="0.3">
      <c r="A67" s="3">
        <f>'By SKU - Old RTs'!A67</f>
        <v>551</v>
      </c>
      <c r="B67" t="str">
        <f>'By SKU - Old RTs'!B67</f>
        <v xml:space="preserve">3ML NITRL LG BX     </v>
      </c>
      <c r="C67" s="2">
        <f>VLOOKUP($A67,'By SKU - Old RTs'!$A:$V,8,FALSE)</f>
        <v>0</v>
      </c>
      <c r="D67" s="2">
        <f>VLOOKUP($A67,'By SKU - New RTs'!$A:$V,8,FALSE)</f>
        <v>0</v>
      </c>
      <c r="E67" s="5">
        <f t="shared" si="0"/>
        <v>0</v>
      </c>
      <c r="F67" s="2">
        <f>VLOOKUP($A67,'By SKU - Old RTs'!$A:$V,9,FALSE)</f>
        <v>0</v>
      </c>
      <c r="G67" s="2">
        <f>VLOOKUP($A67,'By SKU - New RTs'!$A:$V,9,FALSE)</f>
        <v>0</v>
      </c>
      <c r="H67" s="5">
        <f t="shared" si="1"/>
        <v>0</v>
      </c>
      <c r="I67" s="2">
        <f>VLOOKUP($A67,'By SKU - Old RTs'!$A:$V,10,FALSE)</f>
        <v>0</v>
      </c>
      <c r="J67" s="2">
        <f>VLOOKUP($A67,'By SKU - New RTs'!$A:$V,10,FALSE)</f>
        <v>0</v>
      </c>
      <c r="K67" s="5">
        <f t="shared" si="2"/>
        <v>0</v>
      </c>
      <c r="L67" s="2">
        <f>VLOOKUP($A67,'By SKU - Old RTs'!$A:$V,11,FALSE)</f>
        <v>0</v>
      </c>
      <c r="M67" s="2">
        <f>VLOOKUP($A67,'By SKU - New RTs'!$A:$V,11,FALSE)</f>
        <v>0</v>
      </c>
      <c r="N67" s="5">
        <f t="shared" si="3"/>
        <v>0</v>
      </c>
      <c r="O67" s="2">
        <f>VLOOKUP($A67,'By SKU - Old RTs'!$A:$V,12,FALSE)</f>
        <v>0</v>
      </c>
      <c r="P67" s="2">
        <f>VLOOKUP($A67,'By SKU - New RTs'!$A:$V,12,FALSE)</f>
        <v>0</v>
      </c>
      <c r="Q67" s="2">
        <f t="shared" si="4"/>
        <v>0</v>
      </c>
    </row>
    <row r="68" spans="1:17" x14ac:dyDescent="0.3">
      <c r="A68" s="3">
        <f>'By SKU - Old RTs'!A68</f>
        <v>552</v>
      </c>
      <c r="B68" t="str">
        <f>'By SKU - Old RTs'!B68</f>
        <v xml:space="preserve">3ML NITRL 1X BX     </v>
      </c>
      <c r="C68" s="2">
        <f>VLOOKUP($A68,'By SKU - Old RTs'!$A:$V,8,FALSE)</f>
        <v>0</v>
      </c>
      <c r="D68" s="2">
        <f>VLOOKUP($A68,'By SKU - New RTs'!$A:$V,8,FALSE)</f>
        <v>0</v>
      </c>
      <c r="E68" s="5">
        <f t="shared" ref="E68:E131" si="5">D68-C68</f>
        <v>0</v>
      </c>
      <c r="F68" s="2">
        <f>VLOOKUP($A68,'By SKU - Old RTs'!$A:$V,9,FALSE)</f>
        <v>0</v>
      </c>
      <c r="G68" s="2">
        <f>VLOOKUP($A68,'By SKU - New RTs'!$A:$V,9,FALSE)</f>
        <v>0</v>
      </c>
      <c r="H68" s="5">
        <f t="shared" ref="H68:H131" si="6">G68-F68</f>
        <v>0</v>
      </c>
      <c r="I68" s="2">
        <f>VLOOKUP($A68,'By SKU - Old RTs'!$A:$V,10,FALSE)</f>
        <v>0</v>
      </c>
      <c r="J68" s="2">
        <f>VLOOKUP($A68,'By SKU - New RTs'!$A:$V,10,FALSE)</f>
        <v>0</v>
      </c>
      <c r="K68" s="5">
        <f t="shared" ref="K68:K131" si="7">J68-I68</f>
        <v>0</v>
      </c>
      <c r="L68" s="2">
        <f>VLOOKUP($A68,'By SKU - Old RTs'!$A:$V,11,FALSE)</f>
        <v>0</v>
      </c>
      <c r="M68" s="2">
        <f>VLOOKUP($A68,'By SKU - New RTs'!$A:$V,11,FALSE)</f>
        <v>0</v>
      </c>
      <c r="N68" s="5">
        <f t="shared" ref="N68:N131" si="8">M68-L68</f>
        <v>0</v>
      </c>
      <c r="O68" s="2">
        <f>VLOOKUP($A68,'By SKU - Old RTs'!$A:$V,12,FALSE)</f>
        <v>0</v>
      </c>
      <c r="P68" s="2">
        <f>VLOOKUP($A68,'By SKU - New RTs'!$A:$V,12,FALSE)</f>
        <v>0</v>
      </c>
      <c r="Q68" s="2">
        <f t="shared" ref="Q68:Q131" si="9">P68-O68</f>
        <v>0</v>
      </c>
    </row>
    <row r="69" spans="1:17" x14ac:dyDescent="0.3">
      <c r="A69" s="3">
        <f>'By SKU - Old RTs'!A69</f>
        <v>562</v>
      </c>
      <c r="B69" t="str">
        <f>'By SKU - Old RTs'!B69</f>
        <v>IND BLACK PFREE NITRILE LG BX</v>
      </c>
      <c r="C69" s="2">
        <f>VLOOKUP($A69,'By SKU - Old RTs'!$A:$V,8,FALSE)</f>
        <v>0</v>
      </c>
      <c r="D69" s="2">
        <f>VLOOKUP($A69,'By SKU - New RTs'!$A:$V,8,FALSE)</f>
        <v>0</v>
      </c>
      <c r="E69" s="5">
        <f t="shared" si="5"/>
        <v>0</v>
      </c>
      <c r="F69" s="2">
        <f>VLOOKUP($A69,'By SKU - Old RTs'!$A:$V,9,FALSE)</f>
        <v>0.5</v>
      </c>
      <c r="G69" s="2">
        <f>VLOOKUP($A69,'By SKU - New RTs'!$A:$V,9,FALSE)</f>
        <v>0.5</v>
      </c>
      <c r="H69" s="5">
        <f t="shared" si="6"/>
        <v>0</v>
      </c>
      <c r="I69" s="2">
        <f>VLOOKUP($A69,'By SKU - Old RTs'!$A:$V,10,FALSE)</f>
        <v>0</v>
      </c>
      <c r="J69" s="2">
        <f>VLOOKUP($A69,'By SKU - New RTs'!$A:$V,10,FALSE)</f>
        <v>0</v>
      </c>
      <c r="K69" s="5">
        <f t="shared" si="7"/>
        <v>0</v>
      </c>
      <c r="L69" s="2">
        <f>VLOOKUP($A69,'By SKU - Old RTs'!$A:$V,11,FALSE)</f>
        <v>0</v>
      </c>
      <c r="M69" s="2">
        <f>VLOOKUP($A69,'By SKU - New RTs'!$A:$V,11,FALSE)</f>
        <v>0</v>
      </c>
      <c r="N69" s="5">
        <f t="shared" si="8"/>
        <v>0</v>
      </c>
      <c r="O69" s="2">
        <f>VLOOKUP($A69,'By SKU - Old RTs'!$A:$V,12,FALSE)</f>
        <v>0</v>
      </c>
      <c r="P69" s="2">
        <f>VLOOKUP($A69,'By SKU - New RTs'!$A:$V,12,FALSE)</f>
        <v>0</v>
      </c>
      <c r="Q69" s="2">
        <f t="shared" si="9"/>
        <v>0</v>
      </c>
    </row>
    <row r="70" spans="1:17" x14ac:dyDescent="0.3">
      <c r="A70" s="3">
        <f>'By SKU - Old RTs'!A70</f>
        <v>563</v>
      </c>
      <c r="B70" t="str">
        <f>'By SKU - Old RTs'!B70</f>
        <v>IND BLACK PFREE NITRILE XL BX</v>
      </c>
      <c r="C70" s="2">
        <f>VLOOKUP($A70,'By SKU - Old RTs'!$A:$V,8,FALSE)</f>
        <v>0</v>
      </c>
      <c r="D70" s="2">
        <f>VLOOKUP($A70,'By SKU - New RTs'!$A:$V,8,FALSE)</f>
        <v>0</v>
      </c>
      <c r="E70" s="5">
        <f t="shared" si="5"/>
        <v>0</v>
      </c>
      <c r="F70" s="2">
        <f>VLOOKUP($A70,'By SKU - Old RTs'!$A:$V,9,FALSE)</f>
        <v>0</v>
      </c>
      <c r="G70" s="2">
        <f>VLOOKUP($A70,'By SKU - New RTs'!$A:$V,9,FALSE)</f>
        <v>0</v>
      </c>
      <c r="H70" s="5">
        <f t="shared" si="6"/>
        <v>0</v>
      </c>
      <c r="I70" s="2">
        <f>VLOOKUP($A70,'By SKU - Old RTs'!$A:$V,10,FALSE)</f>
        <v>0</v>
      </c>
      <c r="J70" s="2">
        <f>VLOOKUP($A70,'By SKU - New RTs'!$A:$V,10,FALSE)</f>
        <v>0</v>
      </c>
      <c r="K70" s="5">
        <f t="shared" si="7"/>
        <v>0</v>
      </c>
      <c r="L70" s="2">
        <f>VLOOKUP($A70,'By SKU - Old RTs'!$A:$V,11,FALSE)</f>
        <v>0</v>
      </c>
      <c r="M70" s="2">
        <f>VLOOKUP($A70,'By SKU - New RTs'!$A:$V,11,FALSE)</f>
        <v>0</v>
      </c>
      <c r="N70" s="5">
        <f t="shared" si="8"/>
        <v>0</v>
      </c>
      <c r="O70" s="2">
        <f>VLOOKUP($A70,'By SKU - Old RTs'!$A:$V,12,FALSE)</f>
        <v>0</v>
      </c>
      <c r="P70" s="2">
        <f>VLOOKUP($A70,'By SKU - New RTs'!$A:$V,12,FALSE)</f>
        <v>0</v>
      </c>
      <c r="Q70" s="2">
        <f t="shared" si="9"/>
        <v>0</v>
      </c>
    </row>
    <row r="71" spans="1:17" x14ac:dyDescent="0.3">
      <c r="A71" s="3">
        <f>'By SKU - Old RTs'!A71</f>
        <v>571</v>
      </c>
      <c r="B71" t="str">
        <f>'By SKU - Old RTs'!B71</f>
        <v>IND BLACK PFREE NITRILE MD BX</v>
      </c>
      <c r="C71" s="2">
        <f>VLOOKUP($A71,'By SKU - Old RTs'!$A:$V,8,FALSE)</f>
        <v>0</v>
      </c>
      <c r="D71" s="2">
        <f>VLOOKUP($A71,'By SKU - New RTs'!$A:$V,8,FALSE)</f>
        <v>0</v>
      </c>
      <c r="E71" s="5">
        <f t="shared" si="5"/>
        <v>0</v>
      </c>
      <c r="F71" s="2">
        <f>VLOOKUP($A71,'By SKU - Old RTs'!$A:$V,9,FALSE)</f>
        <v>0</v>
      </c>
      <c r="G71" s="2">
        <f>VLOOKUP($A71,'By SKU - New RTs'!$A:$V,9,FALSE)</f>
        <v>0</v>
      </c>
      <c r="H71" s="5">
        <f t="shared" si="6"/>
        <v>0</v>
      </c>
      <c r="I71" s="2">
        <f>VLOOKUP($A71,'By SKU - Old RTs'!$A:$V,10,FALSE)</f>
        <v>0</v>
      </c>
      <c r="J71" s="2">
        <f>VLOOKUP($A71,'By SKU - New RTs'!$A:$V,10,FALSE)</f>
        <v>0</v>
      </c>
      <c r="K71" s="5">
        <f t="shared" si="7"/>
        <v>0</v>
      </c>
      <c r="L71" s="2">
        <f>VLOOKUP($A71,'By SKU - Old RTs'!$A:$V,11,FALSE)</f>
        <v>0.5</v>
      </c>
      <c r="M71" s="2">
        <f>VLOOKUP($A71,'By SKU - New RTs'!$A:$V,11,FALSE)</f>
        <v>0.5</v>
      </c>
      <c r="N71" s="5">
        <f t="shared" si="8"/>
        <v>0</v>
      </c>
      <c r="O71" s="2">
        <f>VLOOKUP($A71,'By SKU - Old RTs'!$A:$V,12,FALSE)</f>
        <v>0</v>
      </c>
      <c r="P71" s="2">
        <f>VLOOKUP($A71,'By SKU - New RTs'!$A:$V,12,FALSE)</f>
        <v>0</v>
      </c>
      <c r="Q71" s="2">
        <f t="shared" si="9"/>
        <v>0</v>
      </c>
    </row>
    <row r="72" spans="1:17" x14ac:dyDescent="0.3">
      <c r="A72" s="3">
        <f>'By SKU - Old RTs'!A72</f>
        <v>579</v>
      </c>
      <c r="B72" t="str">
        <f>'By SKU - Old RTs'!B72</f>
        <v xml:space="preserve">NITRL PF 2X BX      </v>
      </c>
      <c r="C72" s="2">
        <f>VLOOKUP($A72,'By SKU - Old RTs'!$A:$V,8,FALSE)</f>
        <v>0</v>
      </c>
      <c r="D72" s="2">
        <f>VLOOKUP($A72,'By SKU - New RTs'!$A:$V,8,FALSE)</f>
        <v>0</v>
      </c>
      <c r="E72" s="5">
        <f t="shared" si="5"/>
        <v>0</v>
      </c>
      <c r="F72" s="2">
        <f>VLOOKUP($A72,'By SKU - Old RTs'!$A:$V,9,FALSE)</f>
        <v>0</v>
      </c>
      <c r="G72" s="2">
        <f>VLOOKUP($A72,'By SKU - New RTs'!$A:$V,9,FALSE)</f>
        <v>0</v>
      </c>
      <c r="H72" s="5">
        <f t="shared" si="6"/>
        <v>0</v>
      </c>
      <c r="I72" s="2">
        <f>VLOOKUP($A72,'By SKU - Old RTs'!$A:$V,10,FALSE)</f>
        <v>0</v>
      </c>
      <c r="J72" s="2">
        <f>VLOOKUP($A72,'By SKU - New RTs'!$A:$V,10,FALSE)</f>
        <v>0</v>
      </c>
      <c r="K72" s="5">
        <f t="shared" si="7"/>
        <v>0</v>
      </c>
      <c r="L72" s="2">
        <f>VLOOKUP($A72,'By SKU - Old RTs'!$A:$V,11,FALSE)</f>
        <v>0</v>
      </c>
      <c r="M72" s="2">
        <f>VLOOKUP($A72,'By SKU - New RTs'!$A:$V,11,FALSE)</f>
        <v>0</v>
      </c>
      <c r="N72" s="5">
        <f t="shared" si="8"/>
        <v>0</v>
      </c>
      <c r="O72" s="2">
        <f>VLOOKUP($A72,'By SKU - Old RTs'!$A:$V,12,FALSE)</f>
        <v>0</v>
      </c>
      <c r="P72" s="2">
        <f>VLOOKUP($A72,'By SKU - New RTs'!$A:$V,12,FALSE)</f>
        <v>0</v>
      </c>
      <c r="Q72" s="2">
        <f t="shared" si="9"/>
        <v>0</v>
      </c>
    </row>
    <row r="73" spans="1:17" x14ac:dyDescent="0.3">
      <c r="A73" s="3">
        <f>'By SKU - Old RTs'!A73</f>
        <v>601</v>
      </c>
      <c r="B73" t="str">
        <f>'By SKU - Old RTs'!B73</f>
        <v>DISPOSABLE FACE MASK BX</v>
      </c>
      <c r="C73" s="2">
        <f>VLOOKUP($A73,'By SKU - Old RTs'!$A:$V,8,FALSE)</f>
        <v>0</v>
      </c>
      <c r="D73" s="2">
        <f>VLOOKUP($A73,'By SKU - New RTs'!$A:$V,8,FALSE)</f>
        <v>0</v>
      </c>
      <c r="E73" s="5">
        <f t="shared" si="5"/>
        <v>0</v>
      </c>
      <c r="F73" s="2">
        <f>VLOOKUP($A73,'By SKU - Old RTs'!$A:$V,9,FALSE)</f>
        <v>3</v>
      </c>
      <c r="G73" s="2">
        <f>VLOOKUP($A73,'By SKU - New RTs'!$A:$V,9,FALSE)</f>
        <v>3</v>
      </c>
      <c r="H73" s="5">
        <f t="shared" si="6"/>
        <v>0</v>
      </c>
      <c r="I73" s="2">
        <f>VLOOKUP($A73,'By SKU - Old RTs'!$A:$V,10,FALSE)</f>
        <v>0</v>
      </c>
      <c r="J73" s="2">
        <f>VLOOKUP($A73,'By SKU - New RTs'!$A:$V,10,FALSE)</f>
        <v>0</v>
      </c>
      <c r="K73" s="5">
        <f t="shared" si="7"/>
        <v>0</v>
      </c>
      <c r="L73" s="2">
        <f>VLOOKUP($A73,'By SKU - Old RTs'!$A:$V,11,FALSE)</f>
        <v>0</v>
      </c>
      <c r="M73" s="2">
        <f>VLOOKUP($A73,'By SKU - New RTs'!$A:$V,11,FALSE)</f>
        <v>0</v>
      </c>
      <c r="N73" s="5">
        <f t="shared" si="8"/>
        <v>0</v>
      </c>
      <c r="O73" s="2">
        <f>VLOOKUP($A73,'By SKU - Old RTs'!$A:$V,12,FALSE)</f>
        <v>0</v>
      </c>
      <c r="P73" s="2">
        <f>VLOOKUP($A73,'By SKU - New RTs'!$A:$V,12,FALSE)</f>
        <v>0</v>
      </c>
      <c r="Q73" s="2">
        <f t="shared" si="9"/>
        <v>0</v>
      </c>
    </row>
    <row r="74" spans="1:17" x14ac:dyDescent="0.3">
      <c r="A74" s="3">
        <f>'By SKU - Old RTs'!A74</f>
        <v>603</v>
      </c>
      <c r="B74" t="str">
        <f>'By SKU - Old RTs'!B74</f>
        <v>REUSABLE FACE COVERS (SET OF 25)</v>
      </c>
      <c r="C74" s="2">
        <f>VLOOKUP($A74,'By SKU - Old RTs'!$A:$V,8,FALSE)</f>
        <v>0</v>
      </c>
      <c r="D74" s="2">
        <f>VLOOKUP($A74,'By SKU - New RTs'!$A:$V,8,FALSE)</f>
        <v>0</v>
      </c>
      <c r="E74" s="5">
        <f t="shared" si="5"/>
        <v>0</v>
      </c>
      <c r="F74" s="2">
        <f>VLOOKUP($A74,'By SKU - Old RTs'!$A:$V,9,FALSE)</f>
        <v>0</v>
      </c>
      <c r="G74" s="2">
        <f>VLOOKUP($A74,'By SKU - New RTs'!$A:$V,9,FALSE)</f>
        <v>0</v>
      </c>
      <c r="H74" s="5">
        <f t="shared" si="6"/>
        <v>0</v>
      </c>
      <c r="I74" s="2">
        <f>VLOOKUP($A74,'By SKU - Old RTs'!$A:$V,10,FALSE)</f>
        <v>0</v>
      </c>
      <c r="J74" s="2">
        <f>VLOOKUP($A74,'By SKU - New RTs'!$A:$V,10,FALSE)</f>
        <v>0</v>
      </c>
      <c r="K74" s="5">
        <f t="shared" si="7"/>
        <v>0</v>
      </c>
      <c r="L74" s="2">
        <f>VLOOKUP($A74,'By SKU - Old RTs'!$A:$V,11,FALSE)</f>
        <v>0</v>
      </c>
      <c r="M74" s="2">
        <f>VLOOKUP($A74,'By SKU - New RTs'!$A:$V,11,FALSE)</f>
        <v>0</v>
      </c>
      <c r="N74" s="5">
        <f t="shared" si="8"/>
        <v>0</v>
      </c>
      <c r="O74" s="2">
        <f>VLOOKUP($A74,'By SKU - Old RTs'!$A:$V,12,FALSE)</f>
        <v>0</v>
      </c>
      <c r="P74" s="2">
        <f>VLOOKUP($A74,'By SKU - New RTs'!$A:$V,12,FALSE)</f>
        <v>0</v>
      </c>
      <c r="Q74" s="2">
        <f t="shared" si="9"/>
        <v>0</v>
      </c>
    </row>
    <row r="75" spans="1:17" x14ac:dyDescent="0.3">
      <c r="A75" s="3">
        <f>'By SKU - Old RTs'!A75</f>
        <v>802</v>
      </c>
      <c r="B75" t="str">
        <f>'By SKU - Old RTs'!B75</f>
        <v xml:space="preserve">BLANKET THERMAL     </v>
      </c>
      <c r="C75" s="2">
        <f>VLOOKUP($A75,'By SKU - Old RTs'!$A:$V,8,FALSE)</f>
        <v>0</v>
      </c>
      <c r="D75" s="2">
        <f>VLOOKUP($A75,'By SKU - New RTs'!$A:$V,8,FALSE)</f>
        <v>0</v>
      </c>
      <c r="E75" s="5">
        <f t="shared" si="5"/>
        <v>0</v>
      </c>
      <c r="F75" s="2">
        <f>VLOOKUP($A75,'By SKU - Old RTs'!$A:$V,9,FALSE)</f>
        <v>7</v>
      </c>
      <c r="G75" s="2">
        <f>VLOOKUP($A75,'By SKU - New RTs'!$A:$V,9,FALSE)</f>
        <v>7</v>
      </c>
      <c r="H75" s="5">
        <f t="shared" si="6"/>
        <v>0</v>
      </c>
      <c r="I75" s="2">
        <f>VLOOKUP($A75,'By SKU - Old RTs'!$A:$V,10,FALSE)</f>
        <v>0</v>
      </c>
      <c r="J75" s="2">
        <f>VLOOKUP($A75,'By SKU - New RTs'!$A:$V,10,FALSE)</f>
        <v>0</v>
      </c>
      <c r="K75" s="5">
        <f t="shared" si="7"/>
        <v>0</v>
      </c>
      <c r="L75" s="2">
        <f>VLOOKUP($A75,'By SKU - Old RTs'!$A:$V,11,FALSE)</f>
        <v>0</v>
      </c>
      <c r="M75" s="2">
        <f>VLOOKUP($A75,'By SKU - New RTs'!$A:$V,11,FALSE)</f>
        <v>0</v>
      </c>
      <c r="N75" s="5">
        <f t="shared" si="8"/>
        <v>0</v>
      </c>
      <c r="O75" s="2">
        <f>VLOOKUP($A75,'By SKU - Old RTs'!$A:$V,12,FALSE)</f>
        <v>0</v>
      </c>
      <c r="P75" s="2">
        <f>VLOOKUP($A75,'By SKU - New RTs'!$A:$V,12,FALSE)</f>
        <v>0</v>
      </c>
      <c r="Q75" s="2">
        <f t="shared" si="9"/>
        <v>0</v>
      </c>
    </row>
    <row r="76" spans="1:17" x14ac:dyDescent="0.3">
      <c r="A76" s="3">
        <f>'By SKU - Old RTs'!A76</f>
        <v>804</v>
      </c>
      <c r="B76" t="str">
        <f>'By SKU - Old RTs'!B76</f>
        <v xml:space="preserve">BLANKET BATH        </v>
      </c>
      <c r="C76" s="2">
        <f>VLOOKUP($A76,'By SKU - Old RTs'!$A:$V,8,FALSE)</f>
        <v>0</v>
      </c>
      <c r="D76" s="2">
        <f>VLOOKUP($A76,'By SKU - New RTs'!$A:$V,8,FALSE)</f>
        <v>0</v>
      </c>
      <c r="E76" s="5">
        <f t="shared" si="5"/>
        <v>0</v>
      </c>
      <c r="F76" s="2">
        <f>VLOOKUP($A76,'By SKU - Old RTs'!$A:$V,9,FALSE)</f>
        <v>0</v>
      </c>
      <c r="G76" s="2">
        <f>VLOOKUP($A76,'By SKU - New RTs'!$A:$V,9,FALSE)</f>
        <v>0</v>
      </c>
      <c r="H76" s="5">
        <f t="shared" si="6"/>
        <v>0</v>
      </c>
      <c r="I76" s="2">
        <f>VLOOKUP($A76,'By SKU - Old RTs'!$A:$V,10,FALSE)</f>
        <v>0</v>
      </c>
      <c r="J76" s="2">
        <f>VLOOKUP($A76,'By SKU - New RTs'!$A:$V,10,FALSE)</f>
        <v>0</v>
      </c>
      <c r="K76" s="5">
        <f t="shared" si="7"/>
        <v>0</v>
      </c>
      <c r="L76" s="2">
        <f>VLOOKUP($A76,'By SKU - Old RTs'!$A:$V,11,FALSE)</f>
        <v>0</v>
      </c>
      <c r="M76" s="2">
        <f>VLOOKUP($A76,'By SKU - New RTs'!$A:$V,11,FALSE)</f>
        <v>0</v>
      </c>
      <c r="N76" s="5">
        <f t="shared" si="8"/>
        <v>0</v>
      </c>
      <c r="O76" s="2">
        <f>VLOOKUP($A76,'By SKU - Old RTs'!$A:$V,12,FALSE)</f>
        <v>0</v>
      </c>
      <c r="P76" s="2">
        <f>VLOOKUP($A76,'By SKU - New RTs'!$A:$V,12,FALSE)</f>
        <v>0</v>
      </c>
      <c r="Q76" s="2">
        <f t="shared" si="9"/>
        <v>0</v>
      </c>
    </row>
    <row r="77" spans="1:17" x14ac:dyDescent="0.3">
      <c r="A77" s="3">
        <f>'By SKU - Old RTs'!A77</f>
        <v>811</v>
      </c>
      <c r="B77" t="str">
        <f>'By SKU - Old RTs'!B77</f>
        <v xml:space="preserve">PEDIATRIC GWN MED </v>
      </c>
      <c r="C77" s="2">
        <f>VLOOKUP($A77,'By SKU - Old RTs'!$A:$V,8,FALSE)</f>
        <v>0</v>
      </c>
      <c r="D77" s="2">
        <f>VLOOKUP($A77,'By SKU - New RTs'!$A:$V,8,FALSE)</f>
        <v>0</v>
      </c>
      <c r="E77" s="5">
        <f t="shared" si="5"/>
        <v>0</v>
      </c>
      <c r="F77" s="2">
        <f>VLOOKUP($A77,'By SKU - Old RTs'!$A:$V,9,FALSE)</f>
        <v>0</v>
      </c>
      <c r="G77" s="2">
        <f>VLOOKUP($A77,'By SKU - New RTs'!$A:$V,9,FALSE)</f>
        <v>0</v>
      </c>
      <c r="H77" s="5">
        <f t="shared" si="6"/>
        <v>0</v>
      </c>
      <c r="I77" s="2">
        <f>VLOOKUP($A77,'By SKU - Old RTs'!$A:$V,10,FALSE)</f>
        <v>0</v>
      </c>
      <c r="J77" s="2">
        <f>VLOOKUP($A77,'By SKU - New RTs'!$A:$V,10,FALSE)</f>
        <v>0</v>
      </c>
      <c r="K77" s="5">
        <f t="shared" si="7"/>
        <v>0</v>
      </c>
      <c r="L77" s="2">
        <f>VLOOKUP($A77,'By SKU - Old RTs'!$A:$V,11,FALSE)</f>
        <v>0</v>
      </c>
      <c r="M77" s="2">
        <f>VLOOKUP($A77,'By SKU - New RTs'!$A:$V,11,FALSE)</f>
        <v>0</v>
      </c>
      <c r="N77" s="5">
        <f t="shared" si="8"/>
        <v>0</v>
      </c>
      <c r="O77" s="2">
        <f>VLOOKUP($A77,'By SKU - Old RTs'!$A:$V,12,FALSE)</f>
        <v>0</v>
      </c>
      <c r="P77" s="2">
        <f>VLOOKUP($A77,'By SKU - New RTs'!$A:$V,12,FALSE)</f>
        <v>0</v>
      </c>
      <c r="Q77" s="2">
        <f t="shared" si="9"/>
        <v>0</v>
      </c>
    </row>
    <row r="78" spans="1:17" x14ac:dyDescent="0.3">
      <c r="A78" s="3">
        <f>'By SKU - Old RTs'!A78</f>
        <v>821</v>
      </c>
      <c r="B78" t="str">
        <f>'By SKU - Old RTs'!B78</f>
        <v>ENDURANCE PATIENT GOWN</v>
      </c>
      <c r="C78" s="2">
        <f>VLOOKUP($A78,'By SKU - Old RTs'!$A:$V,8,FALSE)</f>
        <v>0</v>
      </c>
      <c r="D78" s="2">
        <f>VLOOKUP($A78,'By SKU - New RTs'!$A:$V,8,FALSE)</f>
        <v>0</v>
      </c>
      <c r="E78" s="5">
        <f t="shared" si="5"/>
        <v>0</v>
      </c>
      <c r="F78" s="2">
        <f>VLOOKUP($A78,'By SKU - Old RTs'!$A:$V,9,FALSE)</f>
        <v>25</v>
      </c>
      <c r="G78" s="2">
        <f>VLOOKUP($A78,'By SKU - New RTs'!$A:$V,9,FALSE)</f>
        <v>25</v>
      </c>
      <c r="H78" s="5">
        <f t="shared" si="6"/>
        <v>0</v>
      </c>
      <c r="I78" s="2">
        <f>VLOOKUP($A78,'By SKU - Old RTs'!$A:$V,10,FALSE)</f>
        <v>2.5</v>
      </c>
      <c r="J78" s="2">
        <f>VLOOKUP($A78,'By SKU - New RTs'!$A:$V,10,FALSE)</f>
        <v>0</v>
      </c>
      <c r="K78" s="5">
        <f t="shared" si="7"/>
        <v>-2.5</v>
      </c>
      <c r="L78" s="2">
        <f>VLOOKUP($A78,'By SKU - Old RTs'!$A:$V,11,FALSE)</f>
        <v>0</v>
      </c>
      <c r="M78" s="2">
        <f>VLOOKUP($A78,'By SKU - New RTs'!$A:$V,11,FALSE)</f>
        <v>0</v>
      </c>
      <c r="N78" s="5">
        <f t="shared" si="8"/>
        <v>0</v>
      </c>
      <c r="O78" s="2">
        <f>VLOOKUP($A78,'By SKU - Old RTs'!$A:$V,12,FALSE)</f>
        <v>0</v>
      </c>
      <c r="P78" s="2">
        <f>VLOOKUP($A78,'By SKU - New RTs'!$A:$V,12,FALSE)</f>
        <v>2.5</v>
      </c>
      <c r="Q78" s="2">
        <f t="shared" si="9"/>
        <v>2.5</v>
      </c>
    </row>
    <row r="79" spans="1:17" x14ac:dyDescent="0.3">
      <c r="A79" s="3">
        <f>'By SKU - Old RTs'!A79</f>
        <v>828</v>
      </c>
      <c r="B79" t="str">
        <f>'By SKU - Old RTs'!B79</f>
        <v>ENDURANCE MAGNA GOWN</v>
      </c>
      <c r="C79" s="2">
        <f>VLOOKUP($A79,'By SKU - Old RTs'!$A:$V,8,FALSE)</f>
        <v>0</v>
      </c>
      <c r="D79" s="2">
        <f>VLOOKUP($A79,'By SKU - New RTs'!$A:$V,8,FALSE)</f>
        <v>0</v>
      </c>
      <c r="E79" s="5">
        <f t="shared" si="5"/>
        <v>0</v>
      </c>
      <c r="F79" s="2">
        <f>VLOOKUP($A79,'By SKU - Old RTs'!$A:$V,9,FALSE)</f>
        <v>0</v>
      </c>
      <c r="G79" s="2">
        <f>VLOOKUP($A79,'By SKU - New RTs'!$A:$V,9,FALSE)</f>
        <v>0</v>
      </c>
      <c r="H79" s="5">
        <f t="shared" si="6"/>
        <v>0</v>
      </c>
      <c r="I79" s="2">
        <f>VLOOKUP($A79,'By SKU - Old RTs'!$A:$V,10,FALSE)</f>
        <v>0</v>
      </c>
      <c r="J79" s="2">
        <f>VLOOKUP($A79,'By SKU - New RTs'!$A:$V,10,FALSE)</f>
        <v>0</v>
      </c>
      <c r="K79" s="5">
        <f t="shared" si="7"/>
        <v>0</v>
      </c>
      <c r="L79" s="2">
        <f>VLOOKUP($A79,'By SKU - Old RTs'!$A:$V,11,FALSE)</f>
        <v>0</v>
      </c>
      <c r="M79" s="2">
        <f>VLOOKUP($A79,'By SKU - New RTs'!$A:$V,11,FALSE)</f>
        <v>0</v>
      </c>
      <c r="N79" s="5">
        <f t="shared" si="8"/>
        <v>0</v>
      </c>
      <c r="O79" s="2">
        <f>VLOOKUP($A79,'By SKU - Old RTs'!$A:$V,12,FALSE)</f>
        <v>0</v>
      </c>
      <c r="P79" s="2">
        <f>VLOOKUP($A79,'By SKU - New RTs'!$A:$V,12,FALSE)</f>
        <v>0</v>
      </c>
      <c r="Q79" s="2">
        <f t="shared" si="9"/>
        <v>0</v>
      </c>
    </row>
    <row r="80" spans="1:17" x14ac:dyDescent="0.3">
      <c r="A80" s="3">
        <f>'By SKU - Old RTs'!A80</f>
        <v>1010</v>
      </c>
      <c r="B80" t="str">
        <f>'By SKU - Old RTs'!B80</f>
        <v>2.5X3 CLASSIC SHADOW GRAY</v>
      </c>
      <c r="C80" s="2">
        <f>VLOOKUP($A80,'By SKU - Old RTs'!$A:$V,8,FALSE)</f>
        <v>0</v>
      </c>
      <c r="D80" s="2">
        <f>VLOOKUP($A80,'By SKU - New RTs'!$A:$V,8,FALSE)</f>
        <v>0</v>
      </c>
      <c r="E80" s="5">
        <f t="shared" si="5"/>
        <v>0</v>
      </c>
      <c r="F80" s="2">
        <f>VLOOKUP($A80,'By SKU - Old RTs'!$A:$V,9,FALSE)</f>
        <v>0</v>
      </c>
      <c r="G80" s="2">
        <f>VLOOKUP($A80,'By SKU - New RTs'!$A:$V,9,FALSE)</f>
        <v>0</v>
      </c>
      <c r="H80" s="5">
        <f t="shared" si="6"/>
        <v>0</v>
      </c>
      <c r="I80" s="2">
        <f>VLOOKUP($A80,'By SKU - Old RTs'!$A:$V,10,FALSE)</f>
        <v>4</v>
      </c>
      <c r="J80" s="2">
        <f>VLOOKUP($A80,'By SKU - New RTs'!$A:$V,10,FALSE)</f>
        <v>0</v>
      </c>
      <c r="K80" s="5">
        <f t="shared" si="7"/>
        <v>-4</v>
      </c>
      <c r="L80" s="2">
        <f>VLOOKUP($A80,'By SKU - Old RTs'!$A:$V,11,FALSE)</f>
        <v>4</v>
      </c>
      <c r="M80" s="2">
        <f>VLOOKUP($A80,'By SKU - New RTs'!$A:$V,11,FALSE)</f>
        <v>4</v>
      </c>
      <c r="N80" s="5">
        <f t="shared" si="8"/>
        <v>0</v>
      </c>
      <c r="O80" s="2">
        <f>VLOOKUP($A80,'By SKU - Old RTs'!$A:$V,12,FALSE)</f>
        <v>0</v>
      </c>
      <c r="P80" s="2">
        <f>VLOOKUP($A80,'By SKU - New RTs'!$A:$V,12,FALSE)</f>
        <v>4</v>
      </c>
      <c r="Q80" s="2">
        <f t="shared" si="9"/>
        <v>4</v>
      </c>
    </row>
    <row r="81" spans="1:17" x14ac:dyDescent="0.3">
      <c r="A81" s="3">
        <f>'By SKU - Old RTs'!A81</f>
        <v>1011</v>
      </c>
      <c r="B81" t="str">
        <f>'By SKU - Old RTs'!B81</f>
        <v>2.5X3 CLASSIC BLACK</v>
      </c>
      <c r="C81" s="2">
        <f>VLOOKUP($A81,'By SKU - Old RTs'!$A:$V,8,FALSE)</f>
        <v>1</v>
      </c>
      <c r="D81" s="2">
        <f>VLOOKUP($A81,'By SKU - New RTs'!$A:$V,8,FALSE)</f>
        <v>1</v>
      </c>
      <c r="E81" s="5">
        <f t="shared" si="5"/>
        <v>0</v>
      </c>
      <c r="F81" s="2">
        <f>VLOOKUP($A81,'By SKU - Old RTs'!$A:$V,9,FALSE)</f>
        <v>2</v>
      </c>
      <c r="G81" s="2">
        <f>VLOOKUP($A81,'By SKU - New RTs'!$A:$V,9,FALSE)</f>
        <v>2</v>
      </c>
      <c r="H81" s="5">
        <f t="shared" si="6"/>
        <v>0</v>
      </c>
      <c r="I81" s="2">
        <f>VLOOKUP($A81,'By SKU - Old RTs'!$A:$V,10,FALSE)</f>
        <v>0</v>
      </c>
      <c r="J81" s="2">
        <f>VLOOKUP($A81,'By SKU - New RTs'!$A:$V,10,FALSE)</f>
        <v>0</v>
      </c>
      <c r="K81" s="5">
        <f t="shared" si="7"/>
        <v>0</v>
      </c>
      <c r="L81" s="2">
        <f>VLOOKUP($A81,'By SKU - Old RTs'!$A:$V,11,FALSE)</f>
        <v>0</v>
      </c>
      <c r="M81" s="2">
        <f>VLOOKUP($A81,'By SKU - New RTs'!$A:$V,11,FALSE)</f>
        <v>0</v>
      </c>
      <c r="N81" s="5">
        <f t="shared" si="8"/>
        <v>0</v>
      </c>
      <c r="O81" s="2">
        <f>VLOOKUP($A81,'By SKU - Old RTs'!$A:$V,12,FALSE)</f>
        <v>0</v>
      </c>
      <c r="P81" s="2">
        <f>VLOOKUP($A81,'By SKU - New RTs'!$A:$V,12,FALSE)</f>
        <v>0</v>
      </c>
      <c r="Q81" s="2">
        <f t="shared" si="9"/>
        <v>0</v>
      </c>
    </row>
    <row r="82" spans="1:17" x14ac:dyDescent="0.3">
      <c r="A82" s="3">
        <f>'By SKU - Old RTs'!A82</f>
        <v>1018</v>
      </c>
      <c r="B82" t="str">
        <f>'By SKU - Old RTs'!B82</f>
        <v xml:space="preserve">2.5X3 SILVER BLACK        </v>
      </c>
      <c r="C82" s="2">
        <f>VLOOKUP($A82,'By SKU - Old RTs'!$A:$V,8,FALSE)</f>
        <v>0</v>
      </c>
      <c r="D82" s="2">
        <f>VLOOKUP($A82,'By SKU - New RTs'!$A:$V,8,FALSE)</f>
        <v>0</v>
      </c>
      <c r="E82" s="5">
        <f t="shared" si="5"/>
        <v>0</v>
      </c>
      <c r="F82" s="2">
        <f>VLOOKUP($A82,'By SKU - Old RTs'!$A:$V,9,FALSE)</f>
        <v>0</v>
      </c>
      <c r="G82" s="2">
        <f>VLOOKUP($A82,'By SKU - New RTs'!$A:$V,9,FALSE)</f>
        <v>0</v>
      </c>
      <c r="H82" s="5">
        <f t="shared" si="6"/>
        <v>0</v>
      </c>
      <c r="I82" s="2">
        <f>VLOOKUP($A82,'By SKU - Old RTs'!$A:$V,10,FALSE)</f>
        <v>0</v>
      </c>
      <c r="J82" s="2">
        <f>VLOOKUP($A82,'By SKU - New RTs'!$A:$V,10,FALSE)</f>
        <v>0</v>
      </c>
      <c r="K82" s="5">
        <f t="shared" si="7"/>
        <v>0</v>
      </c>
      <c r="L82" s="2">
        <f>VLOOKUP($A82,'By SKU - Old RTs'!$A:$V,11,FALSE)</f>
        <v>0</v>
      </c>
      <c r="M82" s="2">
        <f>VLOOKUP($A82,'By SKU - New RTs'!$A:$V,11,FALSE)</f>
        <v>0</v>
      </c>
      <c r="N82" s="5">
        <f t="shared" si="8"/>
        <v>0</v>
      </c>
      <c r="O82" s="2">
        <f>VLOOKUP($A82,'By SKU - Old RTs'!$A:$V,12,FALSE)</f>
        <v>0</v>
      </c>
      <c r="P82" s="2">
        <f>VLOOKUP($A82,'By SKU - New RTs'!$A:$V,12,FALSE)</f>
        <v>0</v>
      </c>
      <c r="Q82" s="2">
        <f t="shared" si="9"/>
        <v>0</v>
      </c>
    </row>
    <row r="83" spans="1:17" x14ac:dyDescent="0.3">
      <c r="A83" s="3">
        <f>'By SKU - Old RTs'!A83</f>
        <v>1107</v>
      </c>
      <c r="B83" t="str">
        <f>'By SKU - Old RTs'!B83</f>
        <v>3X5 CLASSIC HUNTER GREEN</v>
      </c>
      <c r="C83" s="2">
        <f>VLOOKUP($A83,'By SKU - Old RTs'!$A:$V,8,FALSE)</f>
        <v>3</v>
      </c>
      <c r="D83" s="2">
        <f>VLOOKUP($A83,'By SKU - New RTs'!$A:$V,8,FALSE)</f>
        <v>3</v>
      </c>
      <c r="E83" s="5">
        <f t="shared" si="5"/>
        <v>0</v>
      </c>
      <c r="F83" s="2">
        <f>VLOOKUP($A83,'By SKU - Old RTs'!$A:$V,9,FALSE)</f>
        <v>0</v>
      </c>
      <c r="G83" s="2">
        <f>VLOOKUP($A83,'By SKU - New RTs'!$A:$V,9,FALSE)</f>
        <v>0</v>
      </c>
      <c r="H83" s="5">
        <f t="shared" si="6"/>
        <v>0</v>
      </c>
      <c r="I83" s="2">
        <f>VLOOKUP($A83,'By SKU - Old RTs'!$A:$V,10,FALSE)</f>
        <v>0</v>
      </c>
      <c r="J83" s="2">
        <f>VLOOKUP($A83,'By SKU - New RTs'!$A:$V,10,FALSE)</f>
        <v>8</v>
      </c>
      <c r="K83" s="5">
        <f t="shared" si="7"/>
        <v>8</v>
      </c>
      <c r="L83" s="2">
        <f>VLOOKUP($A83,'By SKU - Old RTs'!$A:$V,11,FALSE)</f>
        <v>0</v>
      </c>
      <c r="M83" s="2">
        <f>VLOOKUP($A83,'By SKU - New RTs'!$A:$V,11,FALSE)</f>
        <v>0</v>
      </c>
      <c r="N83" s="5">
        <f t="shared" si="8"/>
        <v>0</v>
      </c>
      <c r="O83" s="2">
        <f>VLOOKUP($A83,'By SKU - Old RTs'!$A:$V,12,FALSE)</f>
        <v>8</v>
      </c>
      <c r="P83" s="2">
        <f>VLOOKUP($A83,'By SKU - New RTs'!$A:$V,12,FALSE)</f>
        <v>0</v>
      </c>
      <c r="Q83" s="2">
        <f t="shared" si="9"/>
        <v>-8</v>
      </c>
    </row>
    <row r="84" spans="1:17" x14ac:dyDescent="0.3">
      <c r="A84" s="3">
        <f>'By SKU - Old RTs'!A84</f>
        <v>1110</v>
      </c>
      <c r="B84" t="str">
        <f>'By SKU - Old RTs'!B84</f>
        <v xml:space="preserve">3X5 CLASSIC SHADOW GREY      </v>
      </c>
      <c r="C84" s="2">
        <f>VLOOKUP($A84,'By SKU - Old RTs'!$A:$V,8,FALSE)</f>
        <v>6</v>
      </c>
      <c r="D84" s="2">
        <f>VLOOKUP($A84,'By SKU - New RTs'!$A:$V,8,FALSE)</f>
        <v>6</v>
      </c>
      <c r="E84" s="5">
        <f t="shared" si="5"/>
        <v>0</v>
      </c>
      <c r="F84" s="2">
        <f>VLOOKUP($A84,'By SKU - Old RTs'!$A:$V,9,FALSE)</f>
        <v>13</v>
      </c>
      <c r="G84" s="2">
        <f>VLOOKUP($A84,'By SKU - New RTs'!$A:$V,9,FALSE)</f>
        <v>13</v>
      </c>
      <c r="H84" s="5">
        <f t="shared" si="6"/>
        <v>0</v>
      </c>
      <c r="I84" s="2">
        <f>VLOOKUP($A84,'By SKU - Old RTs'!$A:$V,10,FALSE)</f>
        <v>11</v>
      </c>
      <c r="J84" s="2">
        <f>VLOOKUP($A84,'By SKU - New RTs'!$A:$V,10,FALSE)</f>
        <v>3</v>
      </c>
      <c r="K84" s="5">
        <f t="shared" si="7"/>
        <v>-8</v>
      </c>
      <c r="L84" s="2">
        <f>VLOOKUP($A84,'By SKU - Old RTs'!$A:$V,11,FALSE)</f>
        <v>8</v>
      </c>
      <c r="M84" s="2">
        <f>VLOOKUP($A84,'By SKU - New RTs'!$A:$V,11,FALSE)</f>
        <v>8</v>
      </c>
      <c r="N84" s="5">
        <f t="shared" si="8"/>
        <v>0</v>
      </c>
      <c r="O84" s="2">
        <f>VLOOKUP($A84,'By SKU - Old RTs'!$A:$V,12,FALSE)</f>
        <v>3</v>
      </c>
      <c r="P84" s="2">
        <f>VLOOKUP($A84,'By SKU - New RTs'!$A:$V,12,FALSE)</f>
        <v>11</v>
      </c>
      <c r="Q84" s="2">
        <f t="shared" si="9"/>
        <v>8</v>
      </c>
    </row>
    <row r="85" spans="1:17" x14ac:dyDescent="0.3">
      <c r="A85" s="3">
        <f>'By SKU - Old RTs'!A85</f>
        <v>1111</v>
      </c>
      <c r="B85" t="str">
        <f>'By SKU - Old RTs'!B85</f>
        <v>3X5 CLASSIC BLACK</v>
      </c>
      <c r="C85" s="2">
        <f>VLOOKUP($A85,'By SKU - Old RTs'!$A:$V,8,FALSE)</f>
        <v>3</v>
      </c>
      <c r="D85" s="2">
        <f>VLOOKUP($A85,'By SKU - New RTs'!$A:$V,8,FALSE)</f>
        <v>3</v>
      </c>
      <c r="E85" s="5">
        <f t="shared" si="5"/>
        <v>0</v>
      </c>
      <c r="F85" s="2">
        <f>VLOOKUP($A85,'By SKU - Old RTs'!$A:$V,9,FALSE)</f>
        <v>14.5</v>
      </c>
      <c r="G85" s="2">
        <f>VLOOKUP($A85,'By SKU - New RTs'!$A:$V,9,FALSE)</f>
        <v>14.5</v>
      </c>
      <c r="H85" s="5">
        <f t="shared" si="6"/>
        <v>0</v>
      </c>
      <c r="I85" s="2">
        <f>VLOOKUP($A85,'By SKU - Old RTs'!$A:$V,10,FALSE)</f>
        <v>8</v>
      </c>
      <c r="J85" s="2">
        <f>VLOOKUP($A85,'By SKU - New RTs'!$A:$V,10,FALSE)</f>
        <v>6</v>
      </c>
      <c r="K85" s="5">
        <f t="shared" si="7"/>
        <v>-2</v>
      </c>
      <c r="L85" s="2">
        <f>VLOOKUP($A85,'By SKU - Old RTs'!$A:$V,11,FALSE)</f>
        <v>4</v>
      </c>
      <c r="M85" s="2">
        <f>VLOOKUP($A85,'By SKU - New RTs'!$A:$V,11,FALSE)</f>
        <v>4</v>
      </c>
      <c r="N85" s="5">
        <f t="shared" si="8"/>
        <v>0</v>
      </c>
      <c r="O85" s="2">
        <f>VLOOKUP($A85,'By SKU - Old RTs'!$A:$V,12,FALSE)</f>
        <v>6</v>
      </c>
      <c r="P85" s="2">
        <f>VLOOKUP($A85,'By SKU - New RTs'!$A:$V,12,FALSE)</f>
        <v>8</v>
      </c>
      <c r="Q85" s="2">
        <f t="shared" si="9"/>
        <v>2</v>
      </c>
    </row>
    <row r="86" spans="1:17" x14ac:dyDescent="0.3">
      <c r="A86" s="3">
        <f>'By SKU - Old RTs'!A86</f>
        <v>1125</v>
      </c>
      <c r="B86" t="str">
        <f>'By SKU - Old RTs'!B86</f>
        <v>3X5 RED PEPPER</v>
      </c>
      <c r="C86" s="2">
        <f>VLOOKUP($A86,'By SKU - Old RTs'!$A:$V,8,FALSE)</f>
        <v>3</v>
      </c>
      <c r="D86" s="2">
        <f>VLOOKUP($A86,'By SKU - New RTs'!$A:$V,8,FALSE)</f>
        <v>3</v>
      </c>
      <c r="E86" s="5">
        <f t="shared" si="5"/>
        <v>0</v>
      </c>
      <c r="F86" s="2">
        <f>VLOOKUP($A86,'By SKU - Old RTs'!$A:$V,9,FALSE)</f>
        <v>1</v>
      </c>
      <c r="G86" s="2">
        <f>VLOOKUP($A86,'By SKU - New RTs'!$A:$V,9,FALSE)</f>
        <v>1</v>
      </c>
      <c r="H86" s="5">
        <f t="shared" si="6"/>
        <v>0</v>
      </c>
      <c r="I86" s="2">
        <f>VLOOKUP($A86,'By SKU - Old RTs'!$A:$V,10,FALSE)</f>
        <v>0</v>
      </c>
      <c r="J86" s="2">
        <f>VLOOKUP($A86,'By SKU - New RTs'!$A:$V,10,FALSE)</f>
        <v>0</v>
      </c>
      <c r="K86" s="5">
        <f t="shared" si="7"/>
        <v>0</v>
      </c>
      <c r="L86" s="2">
        <f>VLOOKUP($A86,'By SKU - Old RTs'!$A:$V,11,FALSE)</f>
        <v>0</v>
      </c>
      <c r="M86" s="2">
        <f>VLOOKUP($A86,'By SKU - New RTs'!$A:$V,11,FALSE)</f>
        <v>0</v>
      </c>
      <c r="N86" s="5">
        <f t="shared" si="8"/>
        <v>0</v>
      </c>
      <c r="O86" s="2">
        <f>VLOOKUP($A86,'By SKU - Old RTs'!$A:$V,12,FALSE)</f>
        <v>0</v>
      </c>
      <c r="P86" s="2">
        <f>VLOOKUP($A86,'By SKU - New RTs'!$A:$V,12,FALSE)</f>
        <v>0</v>
      </c>
      <c r="Q86" s="2">
        <f t="shared" si="9"/>
        <v>0</v>
      </c>
    </row>
    <row r="87" spans="1:17" x14ac:dyDescent="0.3">
      <c r="A87" s="3">
        <f>'By SKU - Old RTs'!A87</f>
        <v>1143</v>
      </c>
      <c r="B87" t="str">
        <f>'By SKU - Old RTs'!B87</f>
        <v>3X5 MICHIGAN MAT CHESTNUT</v>
      </c>
      <c r="C87" s="2">
        <f>VLOOKUP($A87,'By SKU - Old RTs'!$A:$V,8,FALSE)</f>
        <v>0</v>
      </c>
      <c r="D87" s="2">
        <f>VLOOKUP($A87,'By SKU - New RTs'!$A:$V,8,FALSE)</f>
        <v>0</v>
      </c>
      <c r="E87" s="5">
        <f t="shared" si="5"/>
        <v>0</v>
      </c>
      <c r="F87" s="2">
        <f>VLOOKUP($A87,'By SKU - Old RTs'!$A:$V,9,FALSE)</f>
        <v>0</v>
      </c>
      <c r="G87" s="2">
        <f>VLOOKUP($A87,'By SKU - New RTs'!$A:$V,9,FALSE)</f>
        <v>0</v>
      </c>
      <c r="H87" s="5">
        <f t="shared" si="6"/>
        <v>0</v>
      </c>
      <c r="I87" s="2">
        <f>VLOOKUP($A87,'By SKU - Old RTs'!$A:$V,10,FALSE)</f>
        <v>2</v>
      </c>
      <c r="J87" s="2">
        <f>VLOOKUP($A87,'By SKU - New RTs'!$A:$V,10,FALSE)</f>
        <v>0</v>
      </c>
      <c r="K87" s="5">
        <f t="shared" si="7"/>
        <v>-2</v>
      </c>
      <c r="L87" s="2">
        <f>VLOOKUP($A87,'By SKU - Old RTs'!$A:$V,11,FALSE)</f>
        <v>0</v>
      </c>
      <c r="M87" s="2">
        <f>VLOOKUP($A87,'By SKU - New RTs'!$A:$V,11,FALSE)</f>
        <v>0</v>
      </c>
      <c r="N87" s="5">
        <f t="shared" si="8"/>
        <v>0</v>
      </c>
      <c r="O87" s="2">
        <f>VLOOKUP($A87,'By SKU - Old RTs'!$A:$V,12,FALSE)</f>
        <v>0</v>
      </c>
      <c r="P87" s="2">
        <f>VLOOKUP($A87,'By SKU - New RTs'!$A:$V,12,FALSE)</f>
        <v>2</v>
      </c>
      <c r="Q87" s="2">
        <f t="shared" si="9"/>
        <v>2</v>
      </c>
    </row>
    <row r="88" spans="1:17" x14ac:dyDescent="0.3">
      <c r="A88" s="3">
        <f>'By SKU - Old RTs'!A88</f>
        <v>1150</v>
      </c>
      <c r="B88" t="str">
        <f>'By SKU - Old RTs'!B88</f>
        <v>3X5 COMFORT FLOW</v>
      </c>
      <c r="C88" s="2">
        <f>VLOOKUP($A88,'By SKU - Old RTs'!$A:$V,8,FALSE)</f>
        <v>3</v>
      </c>
      <c r="D88" s="2">
        <f>VLOOKUP($A88,'By SKU - New RTs'!$A:$V,8,FALSE)</f>
        <v>3</v>
      </c>
      <c r="E88" s="5">
        <f t="shared" si="5"/>
        <v>0</v>
      </c>
      <c r="F88" s="2">
        <f>VLOOKUP($A88,'By SKU - Old RTs'!$A:$V,9,FALSE)</f>
        <v>4</v>
      </c>
      <c r="G88" s="2">
        <f>VLOOKUP($A88,'By SKU - New RTs'!$A:$V,9,FALSE)</f>
        <v>4</v>
      </c>
      <c r="H88" s="5">
        <f t="shared" si="6"/>
        <v>0</v>
      </c>
      <c r="I88" s="2">
        <f>VLOOKUP($A88,'By SKU - Old RTs'!$A:$V,10,FALSE)</f>
        <v>0</v>
      </c>
      <c r="J88" s="2">
        <f>VLOOKUP($A88,'By SKU - New RTs'!$A:$V,10,FALSE)</f>
        <v>1</v>
      </c>
      <c r="K88" s="5">
        <f t="shared" si="7"/>
        <v>1</v>
      </c>
      <c r="L88" s="2">
        <f>VLOOKUP($A88,'By SKU - Old RTs'!$A:$V,11,FALSE)</f>
        <v>0</v>
      </c>
      <c r="M88" s="2">
        <f>VLOOKUP($A88,'By SKU - New RTs'!$A:$V,11,FALSE)</f>
        <v>0</v>
      </c>
      <c r="N88" s="5">
        <f t="shared" si="8"/>
        <v>0</v>
      </c>
      <c r="O88" s="2">
        <f>VLOOKUP($A88,'By SKU - Old RTs'!$A:$V,12,FALSE)</f>
        <v>1</v>
      </c>
      <c r="P88" s="2">
        <f>VLOOKUP($A88,'By SKU - New RTs'!$A:$V,12,FALSE)</f>
        <v>0</v>
      </c>
      <c r="Q88" s="2">
        <f t="shared" si="9"/>
        <v>-1</v>
      </c>
    </row>
    <row r="89" spans="1:17" x14ac:dyDescent="0.3">
      <c r="A89" s="3">
        <f>'By SKU - Old RTs'!A89</f>
        <v>1154</v>
      </c>
      <c r="B89" t="str">
        <f>'By SKU - Old RTs'!B89</f>
        <v>2X3 COMPLETE COMFORT</v>
      </c>
      <c r="C89" s="2">
        <f>VLOOKUP($A89,'By SKU - Old RTs'!$A:$V,8,FALSE)</f>
        <v>1</v>
      </c>
      <c r="D89" s="2">
        <f>VLOOKUP($A89,'By SKU - New RTs'!$A:$V,8,FALSE)</f>
        <v>1</v>
      </c>
      <c r="E89" s="5">
        <f t="shared" si="5"/>
        <v>0</v>
      </c>
      <c r="F89" s="2">
        <f>VLOOKUP($A89,'By SKU - Old RTs'!$A:$V,9,FALSE)</f>
        <v>0</v>
      </c>
      <c r="G89" s="2">
        <f>VLOOKUP($A89,'By SKU - New RTs'!$A:$V,9,FALSE)</f>
        <v>0</v>
      </c>
      <c r="H89" s="5">
        <f t="shared" si="6"/>
        <v>0</v>
      </c>
      <c r="I89" s="2">
        <f>VLOOKUP($A89,'By SKU - Old RTs'!$A:$V,10,FALSE)</f>
        <v>0</v>
      </c>
      <c r="J89" s="2">
        <f>VLOOKUP($A89,'By SKU - New RTs'!$A:$V,10,FALSE)</f>
        <v>0</v>
      </c>
      <c r="K89" s="5">
        <f t="shared" si="7"/>
        <v>0</v>
      </c>
      <c r="L89" s="2">
        <f>VLOOKUP($A89,'By SKU - Old RTs'!$A:$V,11,FALSE)</f>
        <v>0</v>
      </c>
      <c r="M89" s="2">
        <f>VLOOKUP($A89,'By SKU - New RTs'!$A:$V,11,FALSE)</f>
        <v>0</v>
      </c>
      <c r="N89" s="5">
        <f t="shared" si="8"/>
        <v>0</v>
      </c>
      <c r="O89" s="2">
        <f>VLOOKUP($A89,'By SKU - Old RTs'!$A:$V,12,FALSE)</f>
        <v>0</v>
      </c>
      <c r="P89" s="2">
        <f>VLOOKUP($A89,'By SKU - New RTs'!$A:$V,12,FALSE)</f>
        <v>0</v>
      </c>
      <c r="Q89" s="2">
        <f t="shared" si="9"/>
        <v>0</v>
      </c>
    </row>
    <row r="90" spans="1:17" x14ac:dyDescent="0.3">
      <c r="A90" s="3">
        <f>'By SKU - Old RTs'!A90</f>
        <v>1156</v>
      </c>
      <c r="B90" t="str">
        <f>'By SKU - Old RTs'!B90</f>
        <v xml:space="preserve">3X4 COMPLETE COMFORT     </v>
      </c>
      <c r="C90" s="2">
        <f>VLOOKUP($A90,'By SKU - Old RTs'!$A:$V,8,FALSE)</f>
        <v>0</v>
      </c>
      <c r="D90" s="2">
        <f>VLOOKUP($A90,'By SKU - New RTs'!$A:$V,8,FALSE)</f>
        <v>0</v>
      </c>
      <c r="E90" s="5">
        <f t="shared" si="5"/>
        <v>0</v>
      </c>
      <c r="F90" s="2">
        <f>VLOOKUP($A90,'By SKU - Old RTs'!$A:$V,9,FALSE)</f>
        <v>0</v>
      </c>
      <c r="G90" s="2">
        <f>VLOOKUP($A90,'By SKU - New RTs'!$A:$V,9,FALSE)</f>
        <v>0</v>
      </c>
      <c r="H90" s="5">
        <f t="shared" si="6"/>
        <v>0</v>
      </c>
      <c r="I90" s="2">
        <f>VLOOKUP($A90,'By SKU - Old RTs'!$A:$V,10,FALSE)</f>
        <v>0</v>
      </c>
      <c r="J90" s="2">
        <f>VLOOKUP($A90,'By SKU - New RTs'!$A:$V,10,FALSE)</f>
        <v>0</v>
      </c>
      <c r="K90" s="5">
        <f t="shared" si="7"/>
        <v>0</v>
      </c>
      <c r="L90" s="2">
        <f>VLOOKUP($A90,'By SKU - Old RTs'!$A:$V,11,FALSE)</f>
        <v>0</v>
      </c>
      <c r="M90" s="2">
        <f>VLOOKUP($A90,'By SKU - New RTs'!$A:$V,11,FALSE)</f>
        <v>0</v>
      </c>
      <c r="N90" s="5">
        <f t="shared" si="8"/>
        <v>0</v>
      </c>
      <c r="O90" s="2">
        <f>VLOOKUP($A90,'By SKU - Old RTs'!$A:$V,12,FALSE)</f>
        <v>0</v>
      </c>
      <c r="P90" s="2">
        <f>VLOOKUP($A90,'By SKU - New RTs'!$A:$V,12,FALSE)</f>
        <v>0</v>
      </c>
      <c r="Q90" s="2">
        <f t="shared" si="9"/>
        <v>0</v>
      </c>
    </row>
    <row r="91" spans="1:17" x14ac:dyDescent="0.3">
      <c r="A91" s="3">
        <f>'By SKU - Old RTs'!A91</f>
        <v>1160</v>
      </c>
      <c r="B91" t="str">
        <f>'By SKU - Old RTs'!B91</f>
        <v>3X5 SILVER BLACK</v>
      </c>
      <c r="C91" s="2">
        <f>VLOOKUP($A91,'By SKU - Old RTs'!$A:$V,8,FALSE)</f>
        <v>3</v>
      </c>
      <c r="D91" s="2">
        <f>VLOOKUP($A91,'By SKU - New RTs'!$A:$V,8,FALSE)</f>
        <v>3</v>
      </c>
      <c r="E91" s="5">
        <f t="shared" si="5"/>
        <v>0</v>
      </c>
      <c r="F91" s="2">
        <f>VLOOKUP($A91,'By SKU - Old RTs'!$A:$V,9,FALSE)</f>
        <v>3.5</v>
      </c>
      <c r="G91" s="2">
        <f>VLOOKUP($A91,'By SKU - New RTs'!$A:$V,9,FALSE)</f>
        <v>3.5</v>
      </c>
      <c r="H91" s="5">
        <f t="shared" si="6"/>
        <v>0</v>
      </c>
      <c r="I91" s="2">
        <f>VLOOKUP($A91,'By SKU - Old RTs'!$A:$V,10,FALSE)</f>
        <v>0</v>
      </c>
      <c r="J91" s="2">
        <f>VLOOKUP($A91,'By SKU - New RTs'!$A:$V,10,FALSE)</f>
        <v>0</v>
      </c>
      <c r="K91" s="5">
        <f t="shared" si="7"/>
        <v>0</v>
      </c>
      <c r="L91" s="2">
        <f>VLOOKUP($A91,'By SKU - Old RTs'!$A:$V,11,FALSE)</f>
        <v>5</v>
      </c>
      <c r="M91" s="2">
        <f>VLOOKUP($A91,'By SKU - New RTs'!$A:$V,11,FALSE)</f>
        <v>5</v>
      </c>
      <c r="N91" s="5">
        <f t="shared" si="8"/>
        <v>0</v>
      </c>
      <c r="O91" s="2">
        <f>VLOOKUP($A91,'By SKU - Old RTs'!$A:$V,12,FALSE)</f>
        <v>0</v>
      </c>
      <c r="P91" s="2">
        <f>VLOOKUP($A91,'By SKU - New RTs'!$A:$V,12,FALSE)</f>
        <v>0</v>
      </c>
      <c r="Q91" s="2">
        <f t="shared" si="9"/>
        <v>0</v>
      </c>
    </row>
    <row r="92" spans="1:17" x14ac:dyDescent="0.3">
      <c r="A92" s="3">
        <f>'By SKU - Old RTs'!A92</f>
        <v>1161</v>
      </c>
      <c r="B92" t="str">
        <f>'By SKU - Old RTs'!B92</f>
        <v>3X5 BLACK SAND TRAP</v>
      </c>
      <c r="C92" s="2">
        <f>VLOOKUP($A92,'By SKU - Old RTs'!$A:$V,8,FALSE)</f>
        <v>1</v>
      </c>
      <c r="D92" s="2">
        <f>VLOOKUP($A92,'By SKU - New RTs'!$A:$V,8,FALSE)</f>
        <v>1</v>
      </c>
      <c r="E92" s="5">
        <f t="shared" si="5"/>
        <v>0</v>
      </c>
      <c r="F92" s="2">
        <f>VLOOKUP($A92,'By SKU - Old RTs'!$A:$V,9,FALSE)</f>
        <v>0</v>
      </c>
      <c r="G92" s="2">
        <f>VLOOKUP($A92,'By SKU - New RTs'!$A:$V,9,FALSE)</f>
        <v>0</v>
      </c>
      <c r="H92" s="5">
        <f t="shared" si="6"/>
        <v>0</v>
      </c>
      <c r="I92" s="2">
        <f>VLOOKUP($A92,'By SKU - Old RTs'!$A:$V,10,FALSE)</f>
        <v>3</v>
      </c>
      <c r="J92" s="2">
        <f>VLOOKUP($A92,'By SKU - New RTs'!$A:$V,10,FALSE)</f>
        <v>0</v>
      </c>
      <c r="K92" s="5">
        <f t="shared" si="7"/>
        <v>-3</v>
      </c>
      <c r="L92" s="2">
        <f>VLOOKUP($A92,'By SKU - Old RTs'!$A:$V,11,FALSE)</f>
        <v>0</v>
      </c>
      <c r="M92" s="2">
        <f>VLOOKUP($A92,'By SKU - New RTs'!$A:$V,11,FALSE)</f>
        <v>0</v>
      </c>
      <c r="N92" s="5">
        <f t="shared" si="8"/>
        <v>0</v>
      </c>
      <c r="O92" s="2">
        <f>VLOOKUP($A92,'By SKU - Old RTs'!$A:$V,12,FALSE)</f>
        <v>0</v>
      </c>
      <c r="P92" s="2">
        <f>VLOOKUP($A92,'By SKU - New RTs'!$A:$V,12,FALSE)</f>
        <v>3</v>
      </c>
      <c r="Q92" s="2">
        <f t="shared" si="9"/>
        <v>3</v>
      </c>
    </row>
    <row r="93" spans="1:17" x14ac:dyDescent="0.3">
      <c r="A93" s="3">
        <f>'By SKU - Old RTs'!A93</f>
        <v>1166</v>
      </c>
      <c r="B93" t="str">
        <f>'By SKU - Old RTs'!B93</f>
        <v>3X5 NAVY BLACK</v>
      </c>
      <c r="C93" s="2">
        <f>VLOOKUP($A93,'By SKU - Old RTs'!$A:$V,8,FALSE)</f>
        <v>2</v>
      </c>
      <c r="D93" s="2">
        <f>VLOOKUP($A93,'By SKU - New RTs'!$A:$V,8,FALSE)</f>
        <v>2</v>
      </c>
      <c r="E93" s="5">
        <f t="shared" si="5"/>
        <v>0</v>
      </c>
      <c r="F93" s="2">
        <f>VLOOKUP($A93,'By SKU - Old RTs'!$A:$V,9,FALSE)</f>
        <v>0</v>
      </c>
      <c r="G93" s="2">
        <f>VLOOKUP($A93,'By SKU - New RTs'!$A:$V,9,FALSE)</f>
        <v>0</v>
      </c>
      <c r="H93" s="5">
        <f t="shared" si="6"/>
        <v>0</v>
      </c>
      <c r="I93" s="2">
        <f>VLOOKUP($A93,'By SKU - Old RTs'!$A:$V,10,FALSE)</f>
        <v>0</v>
      </c>
      <c r="J93" s="2">
        <f>VLOOKUP($A93,'By SKU - New RTs'!$A:$V,10,FALSE)</f>
        <v>0</v>
      </c>
      <c r="K93" s="5">
        <f t="shared" si="7"/>
        <v>0</v>
      </c>
      <c r="L93" s="2">
        <f>VLOOKUP($A93,'By SKU - Old RTs'!$A:$V,11,FALSE)</f>
        <v>0</v>
      </c>
      <c r="M93" s="2">
        <f>VLOOKUP($A93,'By SKU - New RTs'!$A:$V,11,FALSE)</f>
        <v>0</v>
      </c>
      <c r="N93" s="5">
        <f t="shared" si="8"/>
        <v>0</v>
      </c>
      <c r="O93" s="2">
        <f>VLOOKUP($A93,'By SKU - Old RTs'!$A:$V,12,FALSE)</f>
        <v>0</v>
      </c>
      <c r="P93" s="2">
        <f>VLOOKUP($A93,'By SKU - New RTs'!$A:$V,12,FALSE)</f>
        <v>0</v>
      </c>
      <c r="Q93" s="2">
        <f t="shared" si="9"/>
        <v>0</v>
      </c>
    </row>
    <row r="94" spans="1:17" x14ac:dyDescent="0.3">
      <c r="A94" s="3">
        <f>'By SKU - Old RTs'!A94</f>
        <v>1175</v>
      </c>
      <c r="B94" t="str">
        <f>'By SKU - Old RTs'!B94</f>
        <v>3X5 MICHIGAN MAT BLK SMK</v>
      </c>
      <c r="C94" s="2">
        <f>VLOOKUP($A94,'By SKU - Old RTs'!$A:$V,8,FALSE)</f>
        <v>0</v>
      </c>
      <c r="D94" s="2">
        <f>VLOOKUP($A94,'By SKU - New RTs'!$A:$V,8,FALSE)</f>
        <v>0</v>
      </c>
      <c r="E94" s="5">
        <f t="shared" si="5"/>
        <v>0</v>
      </c>
      <c r="F94" s="2">
        <f>VLOOKUP($A94,'By SKU - Old RTs'!$A:$V,9,FALSE)</f>
        <v>0</v>
      </c>
      <c r="G94" s="2">
        <f>VLOOKUP($A94,'By SKU - New RTs'!$A:$V,9,FALSE)</f>
        <v>0</v>
      </c>
      <c r="H94" s="5">
        <f t="shared" si="6"/>
        <v>0</v>
      </c>
      <c r="I94" s="2">
        <f>VLOOKUP($A94,'By SKU - Old RTs'!$A:$V,10,FALSE)</f>
        <v>0</v>
      </c>
      <c r="J94" s="2">
        <f>VLOOKUP($A94,'By SKU - New RTs'!$A:$V,10,FALSE)</f>
        <v>0</v>
      </c>
      <c r="K94" s="5">
        <f t="shared" si="7"/>
        <v>0</v>
      </c>
      <c r="L94" s="2">
        <f>VLOOKUP($A94,'By SKU - Old RTs'!$A:$V,11,FALSE)</f>
        <v>0</v>
      </c>
      <c r="M94" s="2">
        <f>VLOOKUP($A94,'By SKU - New RTs'!$A:$V,11,FALSE)</f>
        <v>0</v>
      </c>
      <c r="N94" s="5">
        <f t="shared" si="8"/>
        <v>0</v>
      </c>
      <c r="O94" s="2">
        <f>VLOOKUP($A94,'By SKU - Old RTs'!$A:$V,12,FALSE)</f>
        <v>0</v>
      </c>
      <c r="P94" s="2">
        <f>VLOOKUP($A94,'By SKU - New RTs'!$A:$V,12,FALSE)</f>
        <v>0</v>
      </c>
      <c r="Q94" s="2">
        <f t="shared" si="9"/>
        <v>0</v>
      </c>
    </row>
    <row r="95" spans="1:17" x14ac:dyDescent="0.3">
      <c r="A95" s="3">
        <f>'By SKU - Old RTs'!A95</f>
        <v>1176</v>
      </c>
      <c r="B95" t="str">
        <f>'By SKU - Old RTs'!B95</f>
        <v>3X5 CHOCOLATE BLACK</v>
      </c>
      <c r="C95" s="2">
        <f>VLOOKUP($A95,'By SKU - Old RTs'!$A:$V,8,FALSE)</f>
        <v>25.5</v>
      </c>
      <c r="D95" s="2">
        <f>VLOOKUP($A95,'By SKU - New RTs'!$A:$V,8,FALSE)</f>
        <v>25.5</v>
      </c>
      <c r="E95" s="5">
        <f t="shared" si="5"/>
        <v>0</v>
      </c>
      <c r="F95" s="2">
        <f>VLOOKUP($A95,'By SKU - Old RTs'!$A:$V,9,FALSE)</f>
        <v>10</v>
      </c>
      <c r="G95" s="2">
        <f>VLOOKUP($A95,'By SKU - New RTs'!$A:$V,9,FALSE)</f>
        <v>10</v>
      </c>
      <c r="H95" s="5">
        <f t="shared" si="6"/>
        <v>0</v>
      </c>
      <c r="I95" s="2">
        <f>VLOOKUP($A95,'By SKU - Old RTs'!$A:$V,10,FALSE)</f>
        <v>3</v>
      </c>
      <c r="J95" s="2">
        <f>VLOOKUP($A95,'By SKU - New RTs'!$A:$V,10,FALSE)</f>
        <v>8</v>
      </c>
      <c r="K95" s="5">
        <f t="shared" si="7"/>
        <v>5</v>
      </c>
      <c r="L95" s="2">
        <f>VLOOKUP($A95,'By SKU - Old RTs'!$A:$V,11,FALSE)</f>
        <v>11</v>
      </c>
      <c r="M95" s="2">
        <f>VLOOKUP($A95,'By SKU - New RTs'!$A:$V,11,FALSE)</f>
        <v>11</v>
      </c>
      <c r="N95" s="5">
        <f t="shared" si="8"/>
        <v>0</v>
      </c>
      <c r="O95" s="2">
        <f>VLOOKUP($A95,'By SKU - Old RTs'!$A:$V,12,FALSE)</f>
        <v>8</v>
      </c>
      <c r="P95" s="2">
        <f>VLOOKUP($A95,'By SKU - New RTs'!$A:$V,12,FALSE)</f>
        <v>3</v>
      </c>
      <c r="Q95" s="2">
        <f t="shared" si="9"/>
        <v>-5</v>
      </c>
    </row>
    <row r="96" spans="1:17" x14ac:dyDescent="0.3">
      <c r="A96" s="3">
        <f>'By SKU - Old RTs'!A96</f>
        <v>1190</v>
      </c>
      <c r="B96" t="str">
        <f>'By SKU - Old RTs'!B96</f>
        <v>2X3 COMPLETE COMFORT</v>
      </c>
      <c r="C96" s="2">
        <f>VLOOKUP($A96,'By SKU - Old RTs'!$A:$V,8,FALSE)</f>
        <v>0</v>
      </c>
      <c r="D96" s="2">
        <f>VLOOKUP($A96,'By SKU - New RTs'!$A:$V,8,FALSE)</f>
        <v>0</v>
      </c>
      <c r="E96" s="5">
        <f t="shared" si="5"/>
        <v>0</v>
      </c>
      <c r="F96" s="2">
        <f>VLOOKUP($A96,'By SKU - Old RTs'!$A:$V,9,FALSE)</f>
        <v>0</v>
      </c>
      <c r="G96" s="2">
        <f>VLOOKUP($A96,'By SKU - New RTs'!$A:$V,9,FALSE)</f>
        <v>0</v>
      </c>
      <c r="H96" s="5">
        <f t="shared" si="6"/>
        <v>0</v>
      </c>
      <c r="I96" s="2">
        <f>VLOOKUP($A96,'By SKU - Old RTs'!$A:$V,10,FALSE)</f>
        <v>1</v>
      </c>
      <c r="J96" s="2">
        <f>VLOOKUP($A96,'By SKU - New RTs'!$A:$V,10,FALSE)</f>
        <v>0</v>
      </c>
      <c r="K96" s="5">
        <f t="shared" si="7"/>
        <v>-1</v>
      </c>
      <c r="L96" s="2">
        <f>VLOOKUP($A96,'By SKU - Old RTs'!$A:$V,11,FALSE)</f>
        <v>0</v>
      </c>
      <c r="M96" s="2">
        <f>VLOOKUP($A96,'By SKU - New RTs'!$A:$V,11,FALSE)</f>
        <v>0</v>
      </c>
      <c r="N96" s="5">
        <f t="shared" si="8"/>
        <v>0</v>
      </c>
      <c r="O96" s="2">
        <f>VLOOKUP($A96,'By SKU - Old RTs'!$A:$V,12,FALSE)</f>
        <v>0</v>
      </c>
      <c r="P96" s="2">
        <f>VLOOKUP($A96,'By SKU - New RTs'!$A:$V,12,FALSE)</f>
        <v>1</v>
      </c>
      <c r="Q96" s="2">
        <f t="shared" si="9"/>
        <v>1</v>
      </c>
    </row>
    <row r="97" spans="1:17" x14ac:dyDescent="0.3">
      <c r="A97" s="3">
        <f>'By SKU - Old RTs'!A97</f>
        <v>1194</v>
      </c>
      <c r="B97" t="str">
        <f>'By SKU - Old RTs'!B97</f>
        <v xml:space="preserve">3X5 SCRAPER </v>
      </c>
      <c r="C97" s="2">
        <f>VLOOKUP($A97,'By SKU - Old RTs'!$A:$V,8,FALSE)</f>
        <v>0</v>
      </c>
      <c r="D97" s="2">
        <f>VLOOKUP($A97,'By SKU - New RTs'!$A:$V,8,FALSE)</f>
        <v>0</v>
      </c>
      <c r="E97" s="5">
        <f t="shared" si="5"/>
        <v>0</v>
      </c>
      <c r="F97" s="2">
        <f>VLOOKUP($A97,'By SKU - Old RTs'!$A:$V,9,FALSE)</f>
        <v>6</v>
      </c>
      <c r="G97" s="2">
        <f>VLOOKUP($A97,'By SKU - New RTs'!$A:$V,9,FALSE)</f>
        <v>6</v>
      </c>
      <c r="H97" s="5">
        <f t="shared" si="6"/>
        <v>0</v>
      </c>
      <c r="I97" s="2">
        <f>VLOOKUP($A97,'By SKU - Old RTs'!$A:$V,10,FALSE)</f>
        <v>0</v>
      </c>
      <c r="J97" s="2">
        <f>VLOOKUP($A97,'By SKU - New RTs'!$A:$V,10,FALSE)</f>
        <v>0</v>
      </c>
      <c r="K97" s="5">
        <f t="shared" si="7"/>
        <v>0</v>
      </c>
      <c r="L97" s="2">
        <f>VLOOKUP($A97,'By SKU - Old RTs'!$A:$V,11,FALSE)</f>
        <v>0</v>
      </c>
      <c r="M97" s="2">
        <f>VLOOKUP($A97,'By SKU - New RTs'!$A:$V,11,FALSE)</f>
        <v>0</v>
      </c>
      <c r="N97" s="5">
        <f t="shared" si="8"/>
        <v>0</v>
      </c>
      <c r="O97" s="2">
        <f>VLOOKUP($A97,'By SKU - Old RTs'!$A:$V,12,FALSE)</f>
        <v>0</v>
      </c>
      <c r="P97" s="2">
        <f>VLOOKUP($A97,'By SKU - New RTs'!$A:$V,12,FALSE)</f>
        <v>0</v>
      </c>
      <c r="Q97" s="2">
        <f t="shared" si="9"/>
        <v>0</v>
      </c>
    </row>
    <row r="98" spans="1:17" x14ac:dyDescent="0.3">
      <c r="A98" s="3">
        <f>'By SKU - Old RTs'!A98</f>
        <v>1207</v>
      </c>
      <c r="B98" t="str">
        <f>'By SKU - Old RTs'!B98</f>
        <v>3X10 CLASSIC HUNTER GREEN</v>
      </c>
      <c r="C98" s="2">
        <f>VLOOKUP($A98,'By SKU - Old RTs'!$A:$V,8,FALSE)</f>
        <v>11</v>
      </c>
      <c r="D98" s="2">
        <f>VLOOKUP($A98,'By SKU - New RTs'!$A:$V,8,FALSE)</f>
        <v>11</v>
      </c>
      <c r="E98" s="5">
        <f t="shared" si="5"/>
        <v>0</v>
      </c>
      <c r="F98" s="2">
        <f>VLOOKUP($A98,'By SKU - Old RTs'!$A:$V,9,FALSE)</f>
        <v>0</v>
      </c>
      <c r="G98" s="2">
        <f>VLOOKUP($A98,'By SKU - New RTs'!$A:$V,9,FALSE)</f>
        <v>0</v>
      </c>
      <c r="H98" s="5">
        <f t="shared" si="6"/>
        <v>0</v>
      </c>
      <c r="I98" s="2">
        <f>VLOOKUP($A98,'By SKU - Old RTs'!$A:$V,10,FALSE)</f>
        <v>0</v>
      </c>
      <c r="J98" s="2">
        <f>VLOOKUP($A98,'By SKU - New RTs'!$A:$V,10,FALSE)</f>
        <v>1</v>
      </c>
      <c r="K98" s="5">
        <f t="shared" si="7"/>
        <v>1</v>
      </c>
      <c r="L98" s="2">
        <f>VLOOKUP($A98,'By SKU - Old RTs'!$A:$V,11,FALSE)</f>
        <v>0</v>
      </c>
      <c r="M98" s="2">
        <f>VLOOKUP($A98,'By SKU - New RTs'!$A:$V,11,FALSE)</f>
        <v>0</v>
      </c>
      <c r="N98" s="5">
        <f t="shared" si="8"/>
        <v>0</v>
      </c>
      <c r="O98" s="2">
        <f>VLOOKUP($A98,'By SKU - Old RTs'!$A:$V,12,FALSE)</f>
        <v>1</v>
      </c>
      <c r="P98" s="2">
        <f>VLOOKUP($A98,'By SKU - New RTs'!$A:$V,12,FALSE)</f>
        <v>0</v>
      </c>
      <c r="Q98" s="2">
        <f t="shared" si="9"/>
        <v>-1</v>
      </c>
    </row>
    <row r="99" spans="1:17" x14ac:dyDescent="0.3">
      <c r="A99" s="3">
        <f>'By SKU - Old RTs'!A99</f>
        <v>1210</v>
      </c>
      <c r="B99" t="str">
        <f>'By SKU - Old RTs'!B99</f>
        <v>3X10 CLASSIC SHADOW GRAY</v>
      </c>
      <c r="C99" s="2">
        <f>VLOOKUP($A99,'By SKU - Old RTs'!$A:$V,8,FALSE)</f>
        <v>3</v>
      </c>
      <c r="D99" s="2">
        <f>VLOOKUP($A99,'By SKU - New RTs'!$A:$V,8,FALSE)</f>
        <v>3</v>
      </c>
      <c r="E99" s="5">
        <f t="shared" si="5"/>
        <v>0</v>
      </c>
      <c r="F99" s="2">
        <f>VLOOKUP($A99,'By SKU - Old RTs'!$A:$V,9,FALSE)</f>
        <v>14</v>
      </c>
      <c r="G99" s="2">
        <f>VLOOKUP($A99,'By SKU - New RTs'!$A:$V,9,FALSE)</f>
        <v>14</v>
      </c>
      <c r="H99" s="5">
        <f t="shared" si="6"/>
        <v>0</v>
      </c>
      <c r="I99" s="2">
        <f>VLOOKUP($A99,'By SKU - Old RTs'!$A:$V,10,FALSE)</f>
        <v>3</v>
      </c>
      <c r="J99" s="2">
        <f>VLOOKUP($A99,'By SKU - New RTs'!$A:$V,10,FALSE)</f>
        <v>2</v>
      </c>
      <c r="K99" s="5">
        <f t="shared" si="7"/>
        <v>-1</v>
      </c>
      <c r="L99" s="2">
        <f>VLOOKUP($A99,'By SKU - Old RTs'!$A:$V,11,FALSE)</f>
        <v>11</v>
      </c>
      <c r="M99" s="2">
        <f>VLOOKUP($A99,'By SKU - New RTs'!$A:$V,11,FALSE)</f>
        <v>11</v>
      </c>
      <c r="N99" s="5">
        <f t="shared" si="8"/>
        <v>0</v>
      </c>
      <c r="O99" s="2">
        <f>VLOOKUP($A99,'By SKU - Old RTs'!$A:$V,12,FALSE)</f>
        <v>2</v>
      </c>
      <c r="P99" s="2">
        <f>VLOOKUP($A99,'By SKU - New RTs'!$A:$V,12,FALSE)</f>
        <v>3</v>
      </c>
      <c r="Q99" s="2">
        <f t="shared" si="9"/>
        <v>1</v>
      </c>
    </row>
    <row r="100" spans="1:17" x14ac:dyDescent="0.3">
      <c r="A100" s="3">
        <f>'By SKU - Old RTs'!A100</f>
        <v>1211</v>
      </c>
      <c r="B100" t="str">
        <f>'By SKU - Old RTs'!B100</f>
        <v>3X10 CLASSIC BLACK</v>
      </c>
      <c r="C100" s="2">
        <f>VLOOKUP($A100,'By SKU - Old RTs'!$A:$V,8,FALSE)</f>
        <v>0</v>
      </c>
      <c r="D100" s="2">
        <f>VLOOKUP($A100,'By SKU - New RTs'!$A:$V,8,FALSE)</f>
        <v>0</v>
      </c>
      <c r="E100" s="5">
        <f t="shared" si="5"/>
        <v>0</v>
      </c>
      <c r="F100" s="2">
        <f>VLOOKUP($A100,'By SKU - Old RTs'!$A:$V,9,FALSE)</f>
        <v>8</v>
      </c>
      <c r="G100" s="2">
        <f>VLOOKUP($A100,'By SKU - New RTs'!$A:$V,9,FALSE)</f>
        <v>8</v>
      </c>
      <c r="H100" s="5">
        <f t="shared" si="6"/>
        <v>0</v>
      </c>
      <c r="I100" s="2">
        <f>VLOOKUP($A100,'By SKU - Old RTs'!$A:$V,10,FALSE)</f>
        <v>4</v>
      </c>
      <c r="J100" s="2">
        <f>VLOOKUP($A100,'By SKU - New RTs'!$A:$V,10,FALSE)</f>
        <v>5</v>
      </c>
      <c r="K100" s="5">
        <f t="shared" si="7"/>
        <v>1</v>
      </c>
      <c r="L100" s="2">
        <f>VLOOKUP($A100,'By SKU - Old RTs'!$A:$V,11,FALSE)</f>
        <v>11</v>
      </c>
      <c r="M100" s="2">
        <f>VLOOKUP($A100,'By SKU - New RTs'!$A:$V,11,FALSE)</f>
        <v>11</v>
      </c>
      <c r="N100" s="5">
        <f t="shared" si="8"/>
        <v>0</v>
      </c>
      <c r="O100" s="2">
        <f>VLOOKUP($A100,'By SKU - Old RTs'!$A:$V,12,FALSE)</f>
        <v>5</v>
      </c>
      <c r="P100" s="2">
        <f>VLOOKUP($A100,'By SKU - New RTs'!$A:$V,12,FALSE)</f>
        <v>4</v>
      </c>
      <c r="Q100" s="2">
        <f t="shared" si="9"/>
        <v>-1</v>
      </c>
    </row>
    <row r="101" spans="1:17" x14ac:dyDescent="0.3">
      <c r="A101" s="3">
        <f>'By SKU - Old RTs'!A101</f>
        <v>1217</v>
      </c>
      <c r="B101" t="str">
        <f>'By SKU - Old RTs'!B101</f>
        <v>3X10 CLASSIC BLACK</v>
      </c>
      <c r="C101" s="2">
        <f>VLOOKUP($A101,'By SKU - Old RTs'!$A:$V,8,FALSE)</f>
        <v>0</v>
      </c>
      <c r="D101" s="2">
        <f>VLOOKUP($A101,'By SKU - New RTs'!$A:$V,8,FALSE)</f>
        <v>0</v>
      </c>
      <c r="E101" s="5">
        <f t="shared" si="5"/>
        <v>0</v>
      </c>
      <c r="F101" s="2">
        <f>VLOOKUP($A101,'By SKU - Old RTs'!$A:$V,9,FALSE)</f>
        <v>0</v>
      </c>
      <c r="G101" s="2">
        <f>VLOOKUP($A101,'By SKU - New RTs'!$A:$V,9,FALSE)</f>
        <v>0</v>
      </c>
      <c r="H101" s="5">
        <f t="shared" si="6"/>
        <v>0</v>
      </c>
      <c r="I101" s="2">
        <f>VLOOKUP($A101,'By SKU - Old RTs'!$A:$V,10,FALSE)</f>
        <v>0</v>
      </c>
      <c r="J101" s="2">
        <f>VLOOKUP($A101,'By SKU - New RTs'!$A:$V,10,FALSE)</f>
        <v>0</v>
      </c>
      <c r="K101" s="5">
        <f t="shared" si="7"/>
        <v>0</v>
      </c>
      <c r="L101" s="2">
        <f>VLOOKUP($A101,'By SKU - Old RTs'!$A:$V,11,FALSE)</f>
        <v>0</v>
      </c>
      <c r="M101" s="2">
        <f>VLOOKUP($A101,'By SKU - New RTs'!$A:$V,11,FALSE)</f>
        <v>0</v>
      </c>
      <c r="N101" s="5">
        <f t="shared" si="8"/>
        <v>0</v>
      </c>
      <c r="O101" s="2">
        <f>VLOOKUP($A101,'By SKU - Old RTs'!$A:$V,12,FALSE)</f>
        <v>0</v>
      </c>
      <c r="P101" s="2">
        <f>VLOOKUP($A101,'By SKU - New RTs'!$A:$V,12,FALSE)</f>
        <v>0</v>
      </c>
      <c r="Q101" s="2">
        <f t="shared" si="9"/>
        <v>0</v>
      </c>
    </row>
    <row r="102" spans="1:17" x14ac:dyDescent="0.3">
      <c r="A102" s="3">
        <f>'By SKU - Old RTs'!A102</f>
        <v>1223</v>
      </c>
      <c r="B102" t="str">
        <f>'By SKU - Old RTs'!B102</f>
        <v>3X10 SANDTRAP SHADOW GRAY</v>
      </c>
      <c r="C102" s="2">
        <f>VLOOKUP($A102,'By SKU - Old RTs'!$A:$V,8,FALSE)</f>
        <v>0</v>
      </c>
      <c r="D102" s="2">
        <f>VLOOKUP($A102,'By SKU - New RTs'!$A:$V,8,FALSE)</f>
        <v>0</v>
      </c>
      <c r="E102" s="5">
        <f t="shared" si="5"/>
        <v>0</v>
      </c>
      <c r="F102" s="2">
        <f>VLOOKUP($A102,'By SKU - Old RTs'!$A:$V,9,FALSE)</f>
        <v>0</v>
      </c>
      <c r="G102" s="2">
        <f>VLOOKUP($A102,'By SKU - New RTs'!$A:$V,9,FALSE)</f>
        <v>0</v>
      </c>
      <c r="H102" s="5">
        <f t="shared" si="6"/>
        <v>0</v>
      </c>
      <c r="I102" s="2">
        <f>VLOOKUP($A102,'By SKU - Old RTs'!$A:$V,10,FALSE)</f>
        <v>1</v>
      </c>
      <c r="J102" s="2">
        <f>VLOOKUP($A102,'By SKU - New RTs'!$A:$V,10,FALSE)</f>
        <v>0</v>
      </c>
      <c r="K102" s="5">
        <f t="shared" si="7"/>
        <v>-1</v>
      </c>
      <c r="L102" s="2">
        <f>VLOOKUP($A102,'By SKU - Old RTs'!$A:$V,11,FALSE)</f>
        <v>0</v>
      </c>
      <c r="M102" s="2">
        <f>VLOOKUP($A102,'By SKU - New RTs'!$A:$V,11,FALSE)</f>
        <v>0</v>
      </c>
      <c r="N102" s="5">
        <f t="shared" si="8"/>
        <v>0</v>
      </c>
      <c r="O102" s="2">
        <f>VLOOKUP($A102,'By SKU - Old RTs'!$A:$V,12,FALSE)</f>
        <v>0</v>
      </c>
      <c r="P102" s="2">
        <f>VLOOKUP($A102,'By SKU - New RTs'!$A:$V,12,FALSE)</f>
        <v>1</v>
      </c>
      <c r="Q102" s="2">
        <f t="shared" si="9"/>
        <v>1</v>
      </c>
    </row>
    <row r="103" spans="1:17" x14ac:dyDescent="0.3">
      <c r="A103" s="3">
        <f>'By SKU - Old RTs'!A103</f>
        <v>1225</v>
      </c>
      <c r="B103" t="str">
        <f>'By SKU - Old RTs'!B103</f>
        <v>3X10 RED PEPPER</v>
      </c>
      <c r="C103" s="2">
        <f>VLOOKUP($A103,'By SKU - Old RTs'!$A:$V,8,FALSE)</f>
        <v>4</v>
      </c>
      <c r="D103" s="2">
        <f>VLOOKUP($A103,'By SKU - New RTs'!$A:$V,8,FALSE)</f>
        <v>4</v>
      </c>
      <c r="E103" s="5">
        <f t="shared" si="5"/>
        <v>0</v>
      </c>
      <c r="F103" s="2">
        <f>VLOOKUP($A103,'By SKU - Old RTs'!$A:$V,9,FALSE)</f>
        <v>2</v>
      </c>
      <c r="G103" s="2">
        <f>VLOOKUP($A103,'By SKU - New RTs'!$A:$V,9,FALSE)</f>
        <v>2</v>
      </c>
      <c r="H103" s="5">
        <f t="shared" si="6"/>
        <v>0</v>
      </c>
      <c r="I103" s="2">
        <f>VLOOKUP($A103,'By SKU - Old RTs'!$A:$V,10,FALSE)</f>
        <v>2</v>
      </c>
      <c r="J103" s="2">
        <f>VLOOKUP($A103,'By SKU - New RTs'!$A:$V,10,FALSE)</f>
        <v>0</v>
      </c>
      <c r="K103" s="5">
        <f t="shared" si="7"/>
        <v>-2</v>
      </c>
      <c r="L103" s="2">
        <f>VLOOKUP($A103,'By SKU - Old RTs'!$A:$V,11,FALSE)</f>
        <v>0</v>
      </c>
      <c r="M103" s="2">
        <f>VLOOKUP($A103,'By SKU - New RTs'!$A:$V,11,FALSE)</f>
        <v>0</v>
      </c>
      <c r="N103" s="5">
        <f t="shared" si="8"/>
        <v>0</v>
      </c>
      <c r="O103" s="2">
        <f>VLOOKUP($A103,'By SKU - Old RTs'!$A:$V,12,FALSE)</f>
        <v>0</v>
      </c>
      <c r="P103" s="2">
        <f>VLOOKUP($A103,'By SKU - New RTs'!$A:$V,12,FALSE)</f>
        <v>2</v>
      </c>
      <c r="Q103" s="2">
        <f t="shared" si="9"/>
        <v>2</v>
      </c>
    </row>
    <row r="104" spans="1:17" x14ac:dyDescent="0.3">
      <c r="A104" s="3">
        <f>'By SKU - Old RTs'!A104</f>
        <v>1250</v>
      </c>
      <c r="B104" t="str">
        <f>'By SKU - Old RTs'!B104</f>
        <v>3X9 COMFORT FLOW</v>
      </c>
      <c r="C104" s="2">
        <f>VLOOKUP($A104,'By SKU - Old RTs'!$A:$V,8,FALSE)</f>
        <v>4.5</v>
      </c>
      <c r="D104" s="2">
        <f>VLOOKUP($A104,'By SKU - New RTs'!$A:$V,8,FALSE)</f>
        <v>4.5</v>
      </c>
      <c r="E104" s="5">
        <f t="shared" si="5"/>
        <v>0</v>
      </c>
      <c r="F104" s="2">
        <f>VLOOKUP($A104,'By SKU - Old RTs'!$A:$V,9,FALSE)</f>
        <v>3</v>
      </c>
      <c r="G104" s="2">
        <f>VLOOKUP($A104,'By SKU - New RTs'!$A:$V,9,FALSE)</f>
        <v>3</v>
      </c>
      <c r="H104" s="5">
        <f t="shared" si="6"/>
        <v>0</v>
      </c>
      <c r="I104" s="2">
        <f>VLOOKUP($A104,'By SKU - Old RTs'!$A:$V,10,FALSE)</f>
        <v>0</v>
      </c>
      <c r="J104" s="2">
        <f>VLOOKUP($A104,'By SKU - New RTs'!$A:$V,10,FALSE)</f>
        <v>0</v>
      </c>
      <c r="K104" s="5">
        <f t="shared" si="7"/>
        <v>0</v>
      </c>
      <c r="L104" s="2">
        <f>VLOOKUP($A104,'By SKU - Old RTs'!$A:$V,11,FALSE)</f>
        <v>0</v>
      </c>
      <c r="M104" s="2">
        <f>VLOOKUP($A104,'By SKU - New RTs'!$A:$V,11,FALSE)</f>
        <v>0</v>
      </c>
      <c r="N104" s="5">
        <f t="shared" si="8"/>
        <v>0</v>
      </c>
      <c r="O104" s="2">
        <f>VLOOKUP($A104,'By SKU - Old RTs'!$A:$V,12,FALSE)</f>
        <v>0</v>
      </c>
      <c r="P104" s="2">
        <f>VLOOKUP($A104,'By SKU - New RTs'!$A:$V,12,FALSE)</f>
        <v>0</v>
      </c>
      <c r="Q104" s="2">
        <f t="shared" si="9"/>
        <v>0</v>
      </c>
    </row>
    <row r="105" spans="1:17" x14ac:dyDescent="0.3">
      <c r="A105" s="3">
        <f>'By SKU - Old RTs'!A105</f>
        <v>1260</v>
      </c>
      <c r="B105" t="str">
        <f>'By SKU - Old RTs'!B105</f>
        <v xml:space="preserve">3X10 SILVER BLACK </v>
      </c>
      <c r="C105" s="2">
        <f>VLOOKUP($A105,'By SKU - Old RTs'!$A:$V,8,FALSE)</f>
        <v>3</v>
      </c>
      <c r="D105" s="2">
        <f>VLOOKUP($A105,'By SKU - New RTs'!$A:$V,8,FALSE)</f>
        <v>3</v>
      </c>
      <c r="E105" s="5">
        <f t="shared" si="5"/>
        <v>0</v>
      </c>
      <c r="F105" s="2">
        <f>VLOOKUP($A105,'By SKU - Old RTs'!$A:$V,9,FALSE)</f>
        <v>5.25</v>
      </c>
      <c r="G105" s="2">
        <f>VLOOKUP($A105,'By SKU - New RTs'!$A:$V,9,FALSE)</f>
        <v>5.25</v>
      </c>
      <c r="H105" s="5">
        <f t="shared" si="6"/>
        <v>0</v>
      </c>
      <c r="I105" s="2">
        <f>VLOOKUP($A105,'By SKU - Old RTs'!$A:$V,10,FALSE)</f>
        <v>0</v>
      </c>
      <c r="J105" s="2">
        <f>VLOOKUP($A105,'By SKU - New RTs'!$A:$V,10,FALSE)</f>
        <v>0</v>
      </c>
      <c r="K105" s="5">
        <f t="shared" si="7"/>
        <v>0</v>
      </c>
      <c r="L105" s="2">
        <f>VLOOKUP($A105,'By SKU - Old RTs'!$A:$V,11,FALSE)</f>
        <v>4</v>
      </c>
      <c r="M105" s="2">
        <f>VLOOKUP($A105,'By SKU - New RTs'!$A:$V,11,FALSE)</f>
        <v>4</v>
      </c>
      <c r="N105" s="5">
        <f t="shared" si="8"/>
        <v>0</v>
      </c>
      <c r="O105" s="2">
        <f>VLOOKUP($A105,'By SKU - Old RTs'!$A:$V,12,FALSE)</f>
        <v>0</v>
      </c>
      <c r="P105" s="2">
        <f>VLOOKUP($A105,'By SKU - New RTs'!$A:$V,12,FALSE)</f>
        <v>0</v>
      </c>
      <c r="Q105" s="2">
        <f t="shared" si="9"/>
        <v>0</v>
      </c>
    </row>
    <row r="106" spans="1:17" x14ac:dyDescent="0.3">
      <c r="A106" s="3">
        <f>'By SKU - Old RTs'!A106</f>
        <v>1261</v>
      </c>
      <c r="B106" t="str">
        <f>'By SKU - Old RTs'!B106</f>
        <v xml:space="preserve">3X10 BLACK SAND TRAP </v>
      </c>
      <c r="C106" s="2">
        <f>VLOOKUP($A106,'By SKU - Old RTs'!$A:$V,8,FALSE)</f>
        <v>0</v>
      </c>
      <c r="D106" s="2">
        <f>VLOOKUP($A106,'By SKU - New RTs'!$A:$V,8,FALSE)</f>
        <v>0</v>
      </c>
      <c r="E106" s="5">
        <f t="shared" si="5"/>
        <v>0</v>
      </c>
      <c r="F106" s="2">
        <f>VLOOKUP($A106,'By SKU - Old RTs'!$A:$V,9,FALSE)</f>
        <v>2</v>
      </c>
      <c r="G106" s="2">
        <f>VLOOKUP($A106,'By SKU - New RTs'!$A:$V,9,FALSE)</f>
        <v>2</v>
      </c>
      <c r="H106" s="5">
        <f t="shared" si="6"/>
        <v>0</v>
      </c>
      <c r="I106" s="2">
        <f>VLOOKUP($A106,'By SKU - Old RTs'!$A:$V,10,FALSE)</f>
        <v>1</v>
      </c>
      <c r="J106" s="2">
        <f>VLOOKUP($A106,'By SKU - New RTs'!$A:$V,10,FALSE)</f>
        <v>0</v>
      </c>
      <c r="K106" s="5">
        <f t="shared" si="7"/>
        <v>-1</v>
      </c>
      <c r="L106" s="2">
        <f>VLOOKUP($A106,'By SKU - Old RTs'!$A:$V,11,FALSE)</f>
        <v>0</v>
      </c>
      <c r="M106" s="2">
        <f>VLOOKUP($A106,'By SKU - New RTs'!$A:$V,11,FALSE)</f>
        <v>0</v>
      </c>
      <c r="N106" s="5">
        <f t="shared" si="8"/>
        <v>0</v>
      </c>
      <c r="O106" s="2">
        <f>VLOOKUP($A106,'By SKU - Old RTs'!$A:$V,12,FALSE)</f>
        <v>0</v>
      </c>
      <c r="P106" s="2">
        <f>VLOOKUP($A106,'By SKU - New RTs'!$A:$V,12,FALSE)</f>
        <v>1</v>
      </c>
      <c r="Q106" s="2">
        <f t="shared" si="9"/>
        <v>1</v>
      </c>
    </row>
    <row r="107" spans="1:17" x14ac:dyDescent="0.3">
      <c r="A107" s="3">
        <f>'By SKU - Old RTs'!A107</f>
        <v>1266</v>
      </c>
      <c r="B107" t="str">
        <f>'By SKU - Old RTs'!B107</f>
        <v>3X10 NAVY BLACK</v>
      </c>
      <c r="C107" s="2">
        <f>VLOOKUP($A107,'By SKU - Old RTs'!$A:$V,8,FALSE)</f>
        <v>0</v>
      </c>
      <c r="D107" s="2">
        <f>VLOOKUP($A107,'By SKU - New RTs'!$A:$V,8,FALSE)</f>
        <v>0</v>
      </c>
      <c r="E107" s="5">
        <f t="shared" si="5"/>
        <v>0</v>
      </c>
      <c r="F107" s="2">
        <f>VLOOKUP($A107,'By SKU - Old RTs'!$A:$V,9,FALSE)</f>
        <v>0</v>
      </c>
      <c r="G107" s="2">
        <f>VLOOKUP($A107,'By SKU - New RTs'!$A:$V,9,FALSE)</f>
        <v>0</v>
      </c>
      <c r="H107" s="5">
        <f t="shared" si="6"/>
        <v>0</v>
      </c>
      <c r="I107" s="2">
        <f>VLOOKUP($A107,'By SKU - Old RTs'!$A:$V,10,FALSE)</f>
        <v>0</v>
      </c>
      <c r="J107" s="2">
        <f>VLOOKUP($A107,'By SKU - New RTs'!$A:$V,10,FALSE)</f>
        <v>3</v>
      </c>
      <c r="K107" s="5">
        <f t="shared" si="7"/>
        <v>3</v>
      </c>
      <c r="L107" s="2">
        <f>VLOOKUP($A107,'By SKU - Old RTs'!$A:$V,11,FALSE)</f>
        <v>0</v>
      </c>
      <c r="M107" s="2">
        <f>VLOOKUP($A107,'By SKU - New RTs'!$A:$V,11,FALSE)</f>
        <v>0</v>
      </c>
      <c r="N107" s="5">
        <f t="shared" si="8"/>
        <v>0</v>
      </c>
      <c r="O107" s="2">
        <f>VLOOKUP($A107,'By SKU - Old RTs'!$A:$V,12,FALSE)</f>
        <v>3</v>
      </c>
      <c r="P107" s="2">
        <f>VLOOKUP($A107,'By SKU - New RTs'!$A:$V,12,FALSE)</f>
        <v>0</v>
      </c>
      <c r="Q107" s="2">
        <f t="shared" si="9"/>
        <v>-3</v>
      </c>
    </row>
    <row r="108" spans="1:17" x14ac:dyDescent="0.3">
      <c r="A108" s="3">
        <f>'By SKU - Old RTs'!A108</f>
        <v>1269</v>
      </c>
      <c r="B108" t="str">
        <f>'By SKU - Old RTs'!B108</f>
        <v>3X10 CHOCOLATE BLACK</v>
      </c>
      <c r="C108" s="2">
        <f>VLOOKUP($A108,'By SKU - Old RTs'!$A:$V,8,FALSE)</f>
        <v>26</v>
      </c>
      <c r="D108" s="2">
        <f>VLOOKUP($A108,'By SKU - New RTs'!$A:$V,8,FALSE)</f>
        <v>26</v>
      </c>
      <c r="E108" s="5">
        <f t="shared" si="5"/>
        <v>0</v>
      </c>
      <c r="F108" s="2">
        <f>VLOOKUP($A108,'By SKU - Old RTs'!$A:$V,9,FALSE)</f>
        <v>8.5</v>
      </c>
      <c r="G108" s="2">
        <f>VLOOKUP($A108,'By SKU - New RTs'!$A:$V,9,FALSE)</f>
        <v>8.5</v>
      </c>
      <c r="H108" s="5">
        <f t="shared" si="6"/>
        <v>0</v>
      </c>
      <c r="I108" s="2">
        <f>VLOOKUP($A108,'By SKU - Old RTs'!$A:$V,10,FALSE)</f>
        <v>11</v>
      </c>
      <c r="J108" s="2">
        <f>VLOOKUP($A108,'By SKU - New RTs'!$A:$V,10,FALSE)</f>
        <v>5</v>
      </c>
      <c r="K108" s="5">
        <f t="shared" si="7"/>
        <v>-6</v>
      </c>
      <c r="L108" s="2">
        <f>VLOOKUP($A108,'By SKU - Old RTs'!$A:$V,11,FALSE)</f>
        <v>26.5</v>
      </c>
      <c r="M108" s="2">
        <f>VLOOKUP($A108,'By SKU - New RTs'!$A:$V,11,FALSE)</f>
        <v>26.5</v>
      </c>
      <c r="N108" s="5">
        <f t="shared" si="8"/>
        <v>0</v>
      </c>
      <c r="O108" s="2">
        <f>VLOOKUP($A108,'By SKU - Old RTs'!$A:$V,12,FALSE)</f>
        <v>5</v>
      </c>
      <c r="P108" s="2">
        <f>VLOOKUP($A108,'By SKU - New RTs'!$A:$V,12,FALSE)</f>
        <v>11</v>
      </c>
      <c r="Q108" s="2">
        <f t="shared" si="9"/>
        <v>6</v>
      </c>
    </row>
    <row r="109" spans="1:17" x14ac:dyDescent="0.3">
      <c r="A109" s="3">
        <f>'By SKU - Old RTs'!A109</f>
        <v>1275</v>
      </c>
      <c r="B109" t="str">
        <f>'By SKU - Old RTs'!B109</f>
        <v>3X10 MICHIGAN MAT BLK SMK</v>
      </c>
      <c r="C109" s="2">
        <f>VLOOKUP($A109,'By SKU - Old RTs'!$A:$V,8,FALSE)</f>
        <v>0</v>
      </c>
      <c r="D109" s="2">
        <f>VLOOKUP($A109,'By SKU - New RTs'!$A:$V,8,FALSE)</f>
        <v>0</v>
      </c>
      <c r="E109" s="5">
        <f t="shared" si="5"/>
        <v>0</v>
      </c>
      <c r="F109" s="2">
        <f>VLOOKUP($A109,'By SKU - Old RTs'!$A:$V,9,FALSE)</f>
        <v>3</v>
      </c>
      <c r="G109" s="2">
        <f>VLOOKUP($A109,'By SKU - New RTs'!$A:$V,9,FALSE)</f>
        <v>3</v>
      </c>
      <c r="H109" s="5">
        <f t="shared" si="6"/>
        <v>0</v>
      </c>
      <c r="I109" s="2">
        <f>VLOOKUP($A109,'By SKU - Old RTs'!$A:$V,10,FALSE)</f>
        <v>0</v>
      </c>
      <c r="J109" s="2">
        <f>VLOOKUP($A109,'By SKU - New RTs'!$A:$V,10,FALSE)</f>
        <v>0</v>
      </c>
      <c r="K109" s="5">
        <f t="shared" si="7"/>
        <v>0</v>
      </c>
      <c r="L109" s="2">
        <f>VLOOKUP($A109,'By SKU - Old RTs'!$A:$V,11,FALSE)</f>
        <v>0</v>
      </c>
      <c r="M109" s="2">
        <f>VLOOKUP($A109,'By SKU - New RTs'!$A:$V,11,FALSE)</f>
        <v>0</v>
      </c>
      <c r="N109" s="5">
        <f t="shared" si="8"/>
        <v>0</v>
      </c>
      <c r="O109" s="2">
        <f>VLOOKUP($A109,'By SKU - Old RTs'!$A:$V,12,FALSE)</f>
        <v>0</v>
      </c>
      <c r="P109" s="2">
        <f>VLOOKUP($A109,'By SKU - New RTs'!$A:$V,12,FALSE)</f>
        <v>0</v>
      </c>
      <c r="Q109" s="2">
        <f t="shared" si="9"/>
        <v>0</v>
      </c>
    </row>
    <row r="110" spans="1:17" x14ac:dyDescent="0.3">
      <c r="A110" s="3">
        <f>'By SKU - Old RTs'!A110</f>
        <v>1407</v>
      </c>
      <c r="B110" t="str">
        <f>'By SKU - Old RTs'!B110</f>
        <v>4X6 CLASSIC HUNTER GREEN</v>
      </c>
      <c r="C110" s="2">
        <f>VLOOKUP($A110,'By SKU - Old RTs'!$A:$V,8,FALSE)</f>
        <v>4</v>
      </c>
      <c r="D110" s="2">
        <f>VLOOKUP($A110,'By SKU - New RTs'!$A:$V,8,FALSE)</f>
        <v>4</v>
      </c>
      <c r="E110" s="5">
        <f t="shared" si="5"/>
        <v>0</v>
      </c>
      <c r="F110" s="2">
        <f>VLOOKUP($A110,'By SKU - Old RTs'!$A:$V,9,FALSE)</f>
        <v>0</v>
      </c>
      <c r="G110" s="2">
        <f>VLOOKUP($A110,'By SKU - New RTs'!$A:$V,9,FALSE)</f>
        <v>0</v>
      </c>
      <c r="H110" s="5">
        <f t="shared" si="6"/>
        <v>0</v>
      </c>
      <c r="I110" s="2">
        <f>VLOOKUP($A110,'By SKU - Old RTs'!$A:$V,10,FALSE)</f>
        <v>0</v>
      </c>
      <c r="J110" s="2">
        <f>VLOOKUP($A110,'By SKU - New RTs'!$A:$V,10,FALSE)</f>
        <v>9</v>
      </c>
      <c r="K110" s="5">
        <f t="shared" si="7"/>
        <v>9</v>
      </c>
      <c r="L110" s="2">
        <f>VLOOKUP($A110,'By SKU - Old RTs'!$A:$V,11,FALSE)</f>
        <v>0</v>
      </c>
      <c r="M110" s="2">
        <f>VLOOKUP($A110,'By SKU - New RTs'!$A:$V,11,FALSE)</f>
        <v>0</v>
      </c>
      <c r="N110" s="5">
        <f t="shared" si="8"/>
        <v>0</v>
      </c>
      <c r="O110" s="2">
        <f>VLOOKUP($A110,'By SKU - Old RTs'!$A:$V,12,FALSE)</f>
        <v>9</v>
      </c>
      <c r="P110" s="2">
        <f>VLOOKUP($A110,'By SKU - New RTs'!$A:$V,12,FALSE)</f>
        <v>0</v>
      </c>
      <c r="Q110" s="2">
        <f t="shared" si="9"/>
        <v>-9</v>
      </c>
    </row>
    <row r="111" spans="1:17" x14ac:dyDescent="0.3">
      <c r="A111" s="3">
        <f>'By SKU - Old RTs'!A111</f>
        <v>1410</v>
      </c>
      <c r="B111" t="str">
        <f>'By SKU - Old RTs'!B111</f>
        <v>4X6 CLASSIC SHADOW GRAY</v>
      </c>
      <c r="C111" s="2">
        <f>VLOOKUP($A111,'By SKU - Old RTs'!$A:$V,8,FALSE)</f>
        <v>2</v>
      </c>
      <c r="D111" s="2">
        <f>VLOOKUP($A111,'By SKU - New RTs'!$A:$V,8,FALSE)</f>
        <v>2</v>
      </c>
      <c r="E111" s="5">
        <f t="shared" si="5"/>
        <v>0</v>
      </c>
      <c r="F111" s="2">
        <f>VLOOKUP($A111,'By SKU - Old RTs'!$A:$V,9,FALSE)</f>
        <v>13</v>
      </c>
      <c r="G111" s="2">
        <f>VLOOKUP($A111,'By SKU - New RTs'!$A:$V,9,FALSE)</f>
        <v>13</v>
      </c>
      <c r="H111" s="5">
        <f t="shared" si="6"/>
        <v>0</v>
      </c>
      <c r="I111" s="2">
        <f>VLOOKUP($A111,'By SKU - Old RTs'!$A:$V,10,FALSE)</f>
        <v>0</v>
      </c>
      <c r="J111" s="2">
        <f>VLOOKUP($A111,'By SKU - New RTs'!$A:$V,10,FALSE)</f>
        <v>3</v>
      </c>
      <c r="K111" s="5">
        <f t="shared" si="7"/>
        <v>3</v>
      </c>
      <c r="L111" s="2">
        <f>VLOOKUP($A111,'By SKU - Old RTs'!$A:$V,11,FALSE)</f>
        <v>2</v>
      </c>
      <c r="M111" s="2">
        <f>VLOOKUP($A111,'By SKU - New RTs'!$A:$V,11,FALSE)</f>
        <v>2</v>
      </c>
      <c r="N111" s="5">
        <f t="shared" si="8"/>
        <v>0</v>
      </c>
      <c r="O111" s="2">
        <f>VLOOKUP($A111,'By SKU - Old RTs'!$A:$V,12,FALSE)</f>
        <v>3</v>
      </c>
      <c r="P111" s="2">
        <f>VLOOKUP($A111,'By SKU - New RTs'!$A:$V,12,FALSE)</f>
        <v>0</v>
      </c>
      <c r="Q111" s="2">
        <f t="shared" si="9"/>
        <v>-3</v>
      </c>
    </row>
    <row r="112" spans="1:17" x14ac:dyDescent="0.3">
      <c r="A112" s="3">
        <f>'By SKU - Old RTs'!A112</f>
        <v>1411</v>
      </c>
      <c r="B112" t="str">
        <f>'By SKU - Old RTs'!B112</f>
        <v>4X6 CLASSIC BLACK</v>
      </c>
      <c r="C112" s="2">
        <f>VLOOKUP($A112,'By SKU - Old RTs'!$A:$V,8,FALSE)</f>
        <v>1</v>
      </c>
      <c r="D112" s="2">
        <f>VLOOKUP($A112,'By SKU - New RTs'!$A:$V,8,FALSE)</f>
        <v>1</v>
      </c>
      <c r="E112" s="5">
        <f t="shared" si="5"/>
        <v>0</v>
      </c>
      <c r="F112" s="2">
        <f>VLOOKUP($A112,'By SKU - Old RTs'!$A:$V,9,FALSE)</f>
        <v>8</v>
      </c>
      <c r="G112" s="2">
        <f>VLOOKUP($A112,'By SKU - New RTs'!$A:$V,9,FALSE)</f>
        <v>8</v>
      </c>
      <c r="H112" s="5">
        <f t="shared" si="6"/>
        <v>0</v>
      </c>
      <c r="I112" s="2">
        <f>VLOOKUP($A112,'By SKU - Old RTs'!$A:$V,10,FALSE)</f>
        <v>1</v>
      </c>
      <c r="J112" s="2">
        <f>VLOOKUP($A112,'By SKU - New RTs'!$A:$V,10,FALSE)</f>
        <v>3.5</v>
      </c>
      <c r="K112" s="5">
        <f t="shared" si="7"/>
        <v>2.5</v>
      </c>
      <c r="L112" s="2">
        <f>VLOOKUP($A112,'By SKU - Old RTs'!$A:$V,11,FALSE)</f>
        <v>0</v>
      </c>
      <c r="M112" s="2">
        <f>VLOOKUP($A112,'By SKU - New RTs'!$A:$V,11,FALSE)</f>
        <v>0</v>
      </c>
      <c r="N112" s="5">
        <f t="shared" si="8"/>
        <v>0</v>
      </c>
      <c r="O112" s="2">
        <f>VLOOKUP($A112,'By SKU - Old RTs'!$A:$V,12,FALSE)</f>
        <v>3.5</v>
      </c>
      <c r="P112" s="2">
        <f>VLOOKUP($A112,'By SKU - New RTs'!$A:$V,12,FALSE)</f>
        <v>1</v>
      </c>
      <c r="Q112" s="2">
        <f t="shared" si="9"/>
        <v>-2.5</v>
      </c>
    </row>
    <row r="113" spans="1:17" x14ac:dyDescent="0.3">
      <c r="A113" s="3">
        <f>'By SKU - Old RTs'!A113</f>
        <v>1423</v>
      </c>
      <c r="B113" t="str">
        <f>'By SKU - Old RTs'!B113</f>
        <v xml:space="preserve">4X6 SAND SHADOW GREY   </v>
      </c>
      <c r="C113" s="2">
        <f>VLOOKUP($A113,'By SKU - Old RTs'!$A:$V,8,FALSE)</f>
        <v>4</v>
      </c>
      <c r="D113" s="2">
        <f>VLOOKUP($A113,'By SKU - New RTs'!$A:$V,8,FALSE)</f>
        <v>4</v>
      </c>
      <c r="E113" s="5">
        <f t="shared" si="5"/>
        <v>0</v>
      </c>
      <c r="F113" s="2">
        <f>VLOOKUP($A113,'By SKU - Old RTs'!$A:$V,9,FALSE)</f>
        <v>0</v>
      </c>
      <c r="G113" s="2">
        <f>VLOOKUP($A113,'By SKU - New RTs'!$A:$V,9,FALSE)</f>
        <v>0</v>
      </c>
      <c r="H113" s="5">
        <f t="shared" si="6"/>
        <v>0</v>
      </c>
      <c r="I113" s="2">
        <f>VLOOKUP($A113,'By SKU - Old RTs'!$A:$V,10,FALSE)</f>
        <v>0</v>
      </c>
      <c r="J113" s="2">
        <f>VLOOKUP($A113,'By SKU - New RTs'!$A:$V,10,FALSE)</f>
        <v>0</v>
      </c>
      <c r="K113" s="5">
        <f t="shared" si="7"/>
        <v>0</v>
      </c>
      <c r="L113" s="2">
        <f>VLOOKUP($A113,'By SKU - Old RTs'!$A:$V,11,FALSE)</f>
        <v>6</v>
      </c>
      <c r="M113" s="2">
        <f>VLOOKUP($A113,'By SKU - New RTs'!$A:$V,11,FALSE)</f>
        <v>6</v>
      </c>
      <c r="N113" s="5">
        <f t="shared" si="8"/>
        <v>0</v>
      </c>
      <c r="O113" s="2">
        <f>VLOOKUP($A113,'By SKU - Old RTs'!$A:$V,12,FALSE)</f>
        <v>0</v>
      </c>
      <c r="P113" s="2">
        <f>VLOOKUP($A113,'By SKU - New RTs'!$A:$V,12,FALSE)</f>
        <v>0</v>
      </c>
      <c r="Q113" s="2">
        <f t="shared" si="9"/>
        <v>0</v>
      </c>
    </row>
    <row r="114" spans="1:17" x14ac:dyDescent="0.3">
      <c r="A114" s="3">
        <f>'By SKU - Old RTs'!A114</f>
        <v>1425</v>
      </c>
      <c r="B114" t="str">
        <f>'By SKU - Old RTs'!B114</f>
        <v xml:space="preserve">4X6 RED PEPPER      </v>
      </c>
      <c r="C114" s="2">
        <f>VLOOKUP($A114,'By SKU - Old RTs'!$A:$V,8,FALSE)</f>
        <v>0</v>
      </c>
      <c r="D114" s="2">
        <f>VLOOKUP($A114,'By SKU - New RTs'!$A:$V,8,FALSE)</f>
        <v>0</v>
      </c>
      <c r="E114" s="5">
        <f t="shared" si="5"/>
        <v>0</v>
      </c>
      <c r="F114" s="2">
        <f>VLOOKUP($A114,'By SKU - Old RTs'!$A:$V,9,FALSE)</f>
        <v>1</v>
      </c>
      <c r="G114" s="2">
        <f>VLOOKUP($A114,'By SKU - New RTs'!$A:$V,9,FALSE)</f>
        <v>1</v>
      </c>
      <c r="H114" s="5">
        <f t="shared" si="6"/>
        <v>0</v>
      </c>
      <c r="I114" s="2">
        <f>VLOOKUP($A114,'By SKU - Old RTs'!$A:$V,10,FALSE)</f>
        <v>0</v>
      </c>
      <c r="J114" s="2">
        <f>VLOOKUP($A114,'By SKU - New RTs'!$A:$V,10,FALSE)</f>
        <v>0</v>
      </c>
      <c r="K114" s="5">
        <f t="shared" si="7"/>
        <v>0</v>
      </c>
      <c r="L114" s="2">
        <f>VLOOKUP($A114,'By SKU - Old RTs'!$A:$V,11,FALSE)</f>
        <v>0</v>
      </c>
      <c r="M114" s="2">
        <f>VLOOKUP($A114,'By SKU - New RTs'!$A:$V,11,FALSE)</f>
        <v>0</v>
      </c>
      <c r="N114" s="5">
        <f t="shared" si="8"/>
        <v>0</v>
      </c>
      <c r="O114" s="2">
        <f>VLOOKUP($A114,'By SKU - Old RTs'!$A:$V,12,FALSE)</f>
        <v>0</v>
      </c>
      <c r="P114" s="2">
        <f>VLOOKUP($A114,'By SKU - New RTs'!$A:$V,12,FALSE)</f>
        <v>0</v>
      </c>
      <c r="Q114" s="2">
        <f t="shared" si="9"/>
        <v>0</v>
      </c>
    </row>
    <row r="115" spans="1:17" x14ac:dyDescent="0.3">
      <c r="A115" s="3">
        <f>'By SKU - Old RTs'!A115</f>
        <v>1443</v>
      </c>
      <c r="B115" t="str">
        <f>'By SKU - Old RTs'!B115</f>
        <v>4X6 MICHIGAN MAT CHESTNUT</v>
      </c>
      <c r="C115" s="2">
        <f>VLOOKUP($A115,'By SKU - Old RTs'!$A:$V,8,FALSE)</f>
        <v>0</v>
      </c>
      <c r="D115" s="2">
        <f>VLOOKUP($A115,'By SKU - New RTs'!$A:$V,8,FALSE)</f>
        <v>0</v>
      </c>
      <c r="E115" s="5">
        <f t="shared" si="5"/>
        <v>0</v>
      </c>
      <c r="F115" s="2">
        <f>VLOOKUP($A115,'By SKU - Old RTs'!$A:$V,9,FALSE)</f>
        <v>0</v>
      </c>
      <c r="G115" s="2">
        <f>VLOOKUP($A115,'By SKU - New RTs'!$A:$V,9,FALSE)</f>
        <v>0</v>
      </c>
      <c r="H115" s="5">
        <f t="shared" si="6"/>
        <v>0</v>
      </c>
      <c r="I115" s="2">
        <f>VLOOKUP($A115,'By SKU - Old RTs'!$A:$V,10,FALSE)</f>
        <v>2</v>
      </c>
      <c r="J115" s="2">
        <f>VLOOKUP($A115,'By SKU - New RTs'!$A:$V,10,FALSE)</f>
        <v>0</v>
      </c>
      <c r="K115" s="5">
        <f t="shared" si="7"/>
        <v>-2</v>
      </c>
      <c r="L115" s="2">
        <f>VLOOKUP($A115,'By SKU - Old RTs'!$A:$V,11,FALSE)</f>
        <v>0</v>
      </c>
      <c r="M115" s="2">
        <f>VLOOKUP($A115,'By SKU - New RTs'!$A:$V,11,FALSE)</f>
        <v>0</v>
      </c>
      <c r="N115" s="5">
        <f t="shared" si="8"/>
        <v>0</v>
      </c>
      <c r="O115" s="2">
        <f>VLOOKUP($A115,'By SKU - Old RTs'!$A:$V,12,FALSE)</f>
        <v>0</v>
      </c>
      <c r="P115" s="2">
        <f>VLOOKUP($A115,'By SKU - New RTs'!$A:$V,12,FALSE)</f>
        <v>2</v>
      </c>
      <c r="Q115" s="2">
        <f t="shared" si="9"/>
        <v>2</v>
      </c>
    </row>
    <row r="116" spans="1:17" x14ac:dyDescent="0.3">
      <c r="A116" s="3">
        <f>'By SKU - Old RTs'!A116</f>
        <v>1460</v>
      </c>
      <c r="B116" t="str">
        <f>'By SKU - Old RTs'!B116</f>
        <v xml:space="preserve">4X6 SILVER BLACK     </v>
      </c>
      <c r="C116" s="2">
        <f>VLOOKUP($A116,'By SKU - Old RTs'!$A:$V,8,FALSE)</f>
        <v>2</v>
      </c>
      <c r="D116" s="2">
        <f>VLOOKUP($A116,'By SKU - New RTs'!$A:$V,8,FALSE)</f>
        <v>2</v>
      </c>
      <c r="E116" s="5">
        <f t="shared" si="5"/>
        <v>0</v>
      </c>
      <c r="F116" s="2">
        <f>VLOOKUP($A116,'By SKU - Old RTs'!$A:$V,9,FALSE)</f>
        <v>0</v>
      </c>
      <c r="G116" s="2">
        <f>VLOOKUP($A116,'By SKU - New RTs'!$A:$V,9,FALSE)</f>
        <v>0</v>
      </c>
      <c r="H116" s="5">
        <f t="shared" si="6"/>
        <v>0</v>
      </c>
      <c r="I116" s="2">
        <f>VLOOKUP($A116,'By SKU - Old RTs'!$A:$V,10,FALSE)</f>
        <v>0</v>
      </c>
      <c r="J116" s="2">
        <f>VLOOKUP($A116,'By SKU - New RTs'!$A:$V,10,FALSE)</f>
        <v>0</v>
      </c>
      <c r="K116" s="5">
        <f t="shared" si="7"/>
        <v>0</v>
      </c>
      <c r="L116" s="2">
        <f>VLOOKUP($A116,'By SKU - Old RTs'!$A:$V,11,FALSE)</f>
        <v>0</v>
      </c>
      <c r="M116" s="2">
        <f>VLOOKUP($A116,'By SKU - New RTs'!$A:$V,11,FALSE)</f>
        <v>0</v>
      </c>
      <c r="N116" s="5">
        <f t="shared" si="8"/>
        <v>0</v>
      </c>
      <c r="O116" s="2">
        <f>VLOOKUP($A116,'By SKU - Old RTs'!$A:$V,12,FALSE)</f>
        <v>0</v>
      </c>
      <c r="P116" s="2">
        <f>VLOOKUP($A116,'By SKU - New RTs'!$A:$V,12,FALSE)</f>
        <v>0</v>
      </c>
      <c r="Q116" s="2">
        <f t="shared" si="9"/>
        <v>0</v>
      </c>
    </row>
    <row r="117" spans="1:17" x14ac:dyDescent="0.3">
      <c r="A117" s="3">
        <f>'By SKU - Old RTs'!A117</f>
        <v>1461</v>
      </c>
      <c r="B117" t="str">
        <f>'By SKU - Old RTs'!B117</f>
        <v>4X6 BLACK SAND TRAP</v>
      </c>
      <c r="C117" s="2">
        <f>VLOOKUP($A117,'By SKU - Old RTs'!$A:$V,8,FALSE)</f>
        <v>1</v>
      </c>
      <c r="D117" s="2">
        <f>VLOOKUP($A117,'By SKU - New RTs'!$A:$V,8,FALSE)</f>
        <v>1</v>
      </c>
      <c r="E117" s="5">
        <f t="shared" si="5"/>
        <v>0</v>
      </c>
      <c r="F117" s="2">
        <f>VLOOKUP($A117,'By SKU - Old RTs'!$A:$V,9,FALSE)</f>
        <v>0</v>
      </c>
      <c r="G117" s="2">
        <f>VLOOKUP($A117,'By SKU - New RTs'!$A:$V,9,FALSE)</f>
        <v>0</v>
      </c>
      <c r="H117" s="5">
        <f t="shared" si="6"/>
        <v>0</v>
      </c>
      <c r="I117" s="2">
        <f>VLOOKUP($A117,'By SKU - Old RTs'!$A:$V,10,FALSE)</f>
        <v>0</v>
      </c>
      <c r="J117" s="2">
        <f>VLOOKUP($A117,'By SKU - New RTs'!$A:$V,10,FALSE)</f>
        <v>0</v>
      </c>
      <c r="K117" s="5">
        <f t="shared" si="7"/>
        <v>0</v>
      </c>
      <c r="L117" s="2">
        <f>VLOOKUP($A117,'By SKU - Old RTs'!$A:$V,11,FALSE)</f>
        <v>0</v>
      </c>
      <c r="M117" s="2">
        <f>VLOOKUP($A117,'By SKU - New RTs'!$A:$V,11,FALSE)</f>
        <v>0</v>
      </c>
      <c r="N117" s="5">
        <f t="shared" si="8"/>
        <v>0</v>
      </c>
      <c r="O117" s="2">
        <f>VLOOKUP($A117,'By SKU - Old RTs'!$A:$V,12,FALSE)</f>
        <v>0</v>
      </c>
      <c r="P117" s="2">
        <f>VLOOKUP($A117,'By SKU - New RTs'!$A:$V,12,FALSE)</f>
        <v>0</v>
      </c>
      <c r="Q117" s="2">
        <f t="shared" si="9"/>
        <v>0</v>
      </c>
    </row>
    <row r="118" spans="1:17" x14ac:dyDescent="0.3">
      <c r="A118" s="3">
        <f>'By SKU - Old RTs'!A118</f>
        <v>1466</v>
      </c>
      <c r="B118" t="str">
        <f>'By SKU - Old RTs'!B118</f>
        <v xml:space="preserve">4X6 NAVY BLACK    </v>
      </c>
      <c r="C118" s="2">
        <f>VLOOKUP($A118,'By SKU - Old RTs'!$A:$V,8,FALSE)</f>
        <v>1</v>
      </c>
      <c r="D118" s="2">
        <f>VLOOKUP($A118,'By SKU - New RTs'!$A:$V,8,FALSE)</f>
        <v>1</v>
      </c>
      <c r="E118" s="5">
        <f t="shared" si="5"/>
        <v>0</v>
      </c>
      <c r="F118" s="2">
        <f>VLOOKUP($A118,'By SKU - Old RTs'!$A:$V,9,FALSE)</f>
        <v>0</v>
      </c>
      <c r="G118" s="2">
        <f>VLOOKUP($A118,'By SKU - New RTs'!$A:$V,9,FALSE)</f>
        <v>0</v>
      </c>
      <c r="H118" s="5">
        <f t="shared" si="6"/>
        <v>0</v>
      </c>
      <c r="I118" s="2">
        <f>VLOOKUP($A118,'By SKU - Old RTs'!$A:$V,10,FALSE)</f>
        <v>0</v>
      </c>
      <c r="J118" s="2">
        <f>VLOOKUP($A118,'By SKU - New RTs'!$A:$V,10,FALSE)</f>
        <v>4</v>
      </c>
      <c r="K118" s="5">
        <f t="shared" si="7"/>
        <v>4</v>
      </c>
      <c r="L118" s="2">
        <f>VLOOKUP($A118,'By SKU - Old RTs'!$A:$V,11,FALSE)</f>
        <v>0</v>
      </c>
      <c r="M118" s="2">
        <f>VLOOKUP($A118,'By SKU - New RTs'!$A:$V,11,FALSE)</f>
        <v>0</v>
      </c>
      <c r="N118" s="5">
        <f t="shared" si="8"/>
        <v>0</v>
      </c>
      <c r="O118" s="2">
        <f>VLOOKUP($A118,'By SKU - Old RTs'!$A:$V,12,FALSE)</f>
        <v>4</v>
      </c>
      <c r="P118" s="2">
        <f>VLOOKUP($A118,'By SKU - New RTs'!$A:$V,12,FALSE)</f>
        <v>0</v>
      </c>
      <c r="Q118" s="2">
        <f t="shared" si="9"/>
        <v>-4</v>
      </c>
    </row>
    <row r="119" spans="1:17" x14ac:dyDescent="0.3">
      <c r="A119" s="3">
        <f>'By SKU - Old RTs'!A119</f>
        <v>1467</v>
      </c>
      <c r="B119" t="str">
        <f>'By SKU - Old RTs'!B119</f>
        <v>4X6 CHOCOLATE BLACK</v>
      </c>
      <c r="C119" s="2">
        <f>VLOOKUP($A119,'By SKU - Old RTs'!$A:$V,8,FALSE)</f>
        <v>9</v>
      </c>
      <c r="D119" s="2">
        <f>VLOOKUP($A119,'By SKU - New RTs'!$A:$V,8,FALSE)</f>
        <v>9</v>
      </c>
      <c r="E119" s="5">
        <f t="shared" si="5"/>
        <v>0</v>
      </c>
      <c r="F119" s="2">
        <f>VLOOKUP($A119,'By SKU - Old RTs'!$A:$V,9,FALSE)</f>
        <v>3</v>
      </c>
      <c r="G119" s="2">
        <f>VLOOKUP($A119,'By SKU - New RTs'!$A:$V,9,FALSE)</f>
        <v>3</v>
      </c>
      <c r="H119" s="5">
        <f t="shared" si="6"/>
        <v>0</v>
      </c>
      <c r="I119" s="2">
        <f>VLOOKUP($A119,'By SKU - Old RTs'!$A:$V,10,FALSE)</f>
        <v>4</v>
      </c>
      <c r="J119" s="2">
        <f>VLOOKUP($A119,'By SKU - New RTs'!$A:$V,10,FALSE)</f>
        <v>14</v>
      </c>
      <c r="K119" s="5">
        <f t="shared" si="7"/>
        <v>10</v>
      </c>
      <c r="L119" s="2">
        <f>VLOOKUP($A119,'By SKU - Old RTs'!$A:$V,11,FALSE)</f>
        <v>7</v>
      </c>
      <c r="M119" s="2">
        <f>VLOOKUP($A119,'By SKU - New RTs'!$A:$V,11,FALSE)</f>
        <v>7</v>
      </c>
      <c r="N119" s="5">
        <f t="shared" si="8"/>
        <v>0</v>
      </c>
      <c r="O119" s="2">
        <f>VLOOKUP($A119,'By SKU - Old RTs'!$A:$V,12,FALSE)</f>
        <v>14</v>
      </c>
      <c r="P119" s="2">
        <f>VLOOKUP($A119,'By SKU - New RTs'!$A:$V,12,FALSE)</f>
        <v>4</v>
      </c>
      <c r="Q119" s="2">
        <f t="shared" si="9"/>
        <v>-10</v>
      </c>
    </row>
    <row r="120" spans="1:17" x14ac:dyDescent="0.3">
      <c r="A120" s="3">
        <f>'By SKU - Old RTs'!A120</f>
        <v>1494</v>
      </c>
      <c r="B120" t="str">
        <f>'By SKU - Old RTs'!B120</f>
        <v xml:space="preserve">4X6 SCRAPER </v>
      </c>
      <c r="C120" s="2">
        <f>VLOOKUP($A120,'By SKU - Old RTs'!$A:$V,8,FALSE)</f>
        <v>0</v>
      </c>
      <c r="D120" s="2">
        <f>VLOOKUP($A120,'By SKU - New RTs'!$A:$V,8,FALSE)</f>
        <v>0</v>
      </c>
      <c r="E120" s="5">
        <f t="shared" si="5"/>
        <v>0</v>
      </c>
      <c r="F120" s="2">
        <f>VLOOKUP($A120,'By SKU - Old RTs'!$A:$V,9,FALSE)</f>
        <v>2</v>
      </c>
      <c r="G120" s="2">
        <f>VLOOKUP($A120,'By SKU - New RTs'!$A:$V,9,FALSE)</f>
        <v>2</v>
      </c>
      <c r="H120" s="5">
        <f t="shared" si="6"/>
        <v>0</v>
      </c>
      <c r="I120" s="2">
        <f>VLOOKUP($A120,'By SKU - Old RTs'!$A:$V,10,FALSE)</f>
        <v>0</v>
      </c>
      <c r="J120" s="2">
        <f>VLOOKUP($A120,'By SKU - New RTs'!$A:$V,10,FALSE)</f>
        <v>1</v>
      </c>
      <c r="K120" s="5">
        <f t="shared" si="7"/>
        <v>1</v>
      </c>
      <c r="L120" s="2">
        <f>VLOOKUP($A120,'By SKU - Old RTs'!$A:$V,11,FALSE)</f>
        <v>0.25</v>
      </c>
      <c r="M120" s="2">
        <f>VLOOKUP($A120,'By SKU - New RTs'!$A:$V,11,FALSE)</f>
        <v>0.25</v>
      </c>
      <c r="N120" s="5">
        <f t="shared" si="8"/>
        <v>0</v>
      </c>
      <c r="O120" s="2">
        <f>VLOOKUP($A120,'By SKU - Old RTs'!$A:$V,12,FALSE)</f>
        <v>1</v>
      </c>
      <c r="P120" s="2">
        <f>VLOOKUP($A120,'By SKU - New RTs'!$A:$V,12,FALSE)</f>
        <v>0</v>
      </c>
      <c r="Q120" s="2">
        <f t="shared" si="9"/>
        <v>-1</v>
      </c>
    </row>
    <row r="121" spans="1:17" x14ac:dyDescent="0.3">
      <c r="A121" s="3">
        <f>'By SKU - Old RTs'!A121</f>
        <v>1723</v>
      </c>
      <c r="B121" t="str">
        <f>'By SKU - Old RTs'!B121</f>
        <v xml:space="preserve">4X14 SANDTRAP SHADOW GREY    </v>
      </c>
      <c r="C121" s="2">
        <f>VLOOKUP($A121,'By SKU - Old RTs'!$A:$V,8,FALSE)</f>
        <v>0</v>
      </c>
      <c r="D121" s="2">
        <f>VLOOKUP($A121,'By SKU - New RTs'!$A:$V,8,FALSE)</f>
        <v>0</v>
      </c>
      <c r="E121" s="5">
        <f t="shared" si="5"/>
        <v>0</v>
      </c>
      <c r="F121" s="2">
        <f>VLOOKUP($A121,'By SKU - Old RTs'!$A:$V,9,FALSE)</f>
        <v>0</v>
      </c>
      <c r="G121" s="2">
        <f>VLOOKUP($A121,'By SKU - New RTs'!$A:$V,9,FALSE)</f>
        <v>0</v>
      </c>
      <c r="H121" s="5">
        <f t="shared" si="6"/>
        <v>0</v>
      </c>
      <c r="I121" s="2">
        <f>VLOOKUP($A121,'By SKU - Old RTs'!$A:$V,10,FALSE)</f>
        <v>7</v>
      </c>
      <c r="J121" s="2">
        <f>VLOOKUP($A121,'By SKU - New RTs'!$A:$V,10,FALSE)</f>
        <v>2</v>
      </c>
      <c r="K121" s="5">
        <f t="shared" si="7"/>
        <v>-5</v>
      </c>
      <c r="L121" s="2">
        <f>VLOOKUP($A121,'By SKU - Old RTs'!$A:$V,11,FALSE)</f>
        <v>0</v>
      </c>
      <c r="M121" s="2">
        <f>VLOOKUP($A121,'By SKU - New RTs'!$A:$V,11,FALSE)</f>
        <v>0</v>
      </c>
      <c r="N121" s="5">
        <f t="shared" si="8"/>
        <v>0</v>
      </c>
      <c r="O121" s="2">
        <f>VLOOKUP($A121,'By SKU - Old RTs'!$A:$V,12,FALSE)</f>
        <v>2</v>
      </c>
      <c r="P121" s="2">
        <f>VLOOKUP($A121,'By SKU - New RTs'!$A:$V,12,FALSE)</f>
        <v>7</v>
      </c>
      <c r="Q121" s="2">
        <f t="shared" si="9"/>
        <v>5</v>
      </c>
    </row>
    <row r="122" spans="1:17" x14ac:dyDescent="0.3">
      <c r="A122" s="3">
        <f>'By SKU - Old RTs'!A122</f>
        <v>1725</v>
      </c>
      <c r="B122" t="str">
        <f>'By SKU - Old RTs'!B122</f>
        <v xml:space="preserve">4X14 GREY        </v>
      </c>
      <c r="C122" s="2">
        <f>VLOOKUP($A122,'By SKU - Old RTs'!$A:$V,8,FALSE)</f>
        <v>0</v>
      </c>
      <c r="D122" s="2">
        <f>VLOOKUP($A122,'By SKU - New RTs'!$A:$V,8,FALSE)</f>
        <v>0</v>
      </c>
      <c r="E122" s="5">
        <f t="shared" si="5"/>
        <v>0</v>
      </c>
      <c r="F122" s="2">
        <f>VLOOKUP($A122,'By SKU - Old RTs'!$A:$V,9,FALSE)</f>
        <v>0</v>
      </c>
      <c r="G122" s="2">
        <f>VLOOKUP($A122,'By SKU - New RTs'!$A:$V,9,FALSE)</f>
        <v>0</v>
      </c>
      <c r="H122" s="5">
        <f t="shared" si="6"/>
        <v>0</v>
      </c>
      <c r="I122" s="2">
        <f>VLOOKUP($A122,'By SKU - Old RTs'!$A:$V,10,FALSE)</f>
        <v>0</v>
      </c>
      <c r="J122" s="2">
        <f>VLOOKUP($A122,'By SKU - New RTs'!$A:$V,10,FALSE)</f>
        <v>2</v>
      </c>
      <c r="K122" s="5">
        <f t="shared" si="7"/>
        <v>2</v>
      </c>
      <c r="L122" s="2">
        <f>VLOOKUP($A122,'By SKU - Old RTs'!$A:$V,11,FALSE)</f>
        <v>0</v>
      </c>
      <c r="M122" s="2">
        <f>VLOOKUP($A122,'By SKU - New RTs'!$A:$V,11,FALSE)</f>
        <v>0</v>
      </c>
      <c r="N122" s="5">
        <f t="shared" si="8"/>
        <v>0</v>
      </c>
      <c r="O122" s="2">
        <f>VLOOKUP($A122,'By SKU - Old RTs'!$A:$V,12,FALSE)</f>
        <v>2</v>
      </c>
      <c r="P122" s="2">
        <f>VLOOKUP($A122,'By SKU - New RTs'!$A:$V,12,FALSE)</f>
        <v>0</v>
      </c>
      <c r="Q122" s="2">
        <f t="shared" si="9"/>
        <v>-2</v>
      </c>
    </row>
    <row r="123" spans="1:17" x14ac:dyDescent="0.3">
      <c r="A123" s="3">
        <f>'By SKU - Old RTs'!A123</f>
        <v>1730</v>
      </c>
      <c r="B123" t="str">
        <f>'By SKU - Old RTs'!B123</f>
        <v>5X10 SHADOW GREY</v>
      </c>
      <c r="C123" s="2">
        <f>VLOOKUP($A123,'By SKU - Old RTs'!$A:$V,8,FALSE)</f>
        <v>0</v>
      </c>
      <c r="D123" s="2">
        <f>VLOOKUP($A123,'By SKU - New RTs'!$A:$V,8,FALSE)</f>
        <v>0</v>
      </c>
      <c r="E123" s="5">
        <f t="shared" si="5"/>
        <v>0</v>
      </c>
      <c r="F123" s="2">
        <f>VLOOKUP($A123,'By SKU - Old RTs'!$A:$V,9,FALSE)</f>
        <v>0</v>
      </c>
      <c r="G123" s="2">
        <f>VLOOKUP($A123,'By SKU - New RTs'!$A:$V,9,FALSE)</f>
        <v>0</v>
      </c>
      <c r="H123" s="5">
        <f t="shared" si="6"/>
        <v>0</v>
      </c>
      <c r="I123" s="2">
        <f>VLOOKUP($A123,'By SKU - Old RTs'!$A:$V,10,FALSE)</f>
        <v>0</v>
      </c>
      <c r="J123" s="2">
        <f>VLOOKUP($A123,'By SKU - New RTs'!$A:$V,10,FALSE)</f>
        <v>0</v>
      </c>
      <c r="K123" s="5">
        <f t="shared" si="7"/>
        <v>0</v>
      </c>
      <c r="L123" s="2">
        <f>VLOOKUP($A123,'By SKU - Old RTs'!$A:$V,11,FALSE)</f>
        <v>0</v>
      </c>
      <c r="M123" s="2">
        <f>VLOOKUP($A123,'By SKU - New RTs'!$A:$V,11,FALSE)</f>
        <v>0</v>
      </c>
      <c r="N123" s="5">
        <f t="shared" si="8"/>
        <v>0</v>
      </c>
      <c r="O123" s="2">
        <f>VLOOKUP($A123,'By SKU - Old RTs'!$A:$V,12,FALSE)</f>
        <v>0</v>
      </c>
      <c r="P123" s="2">
        <f>VLOOKUP($A123,'By SKU - New RTs'!$A:$V,12,FALSE)</f>
        <v>0</v>
      </c>
      <c r="Q123" s="2">
        <f t="shared" si="9"/>
        <v>0</v>
      </c>
    </row>
    <row r="124" spans="1:17" x14ac:dyDescent="0.3">
      <c r="A124" s="3">
        <f>'By SKU - Old RTs'!A124</f>
        <v>1759</v>
      </c>
      <c r="B124" t="str">
        <f>'By SKU - Old RTs'!B124</f>
        <v>MT 6X10 BIG BLACK</v>
      </c>
      <c r="C124" s="2">
        <f>VLOOKUP($A124,'By SKU - Old RTs'!$A:$V,8,FALSE)</f>
        <v>0</v>
      </c>
      <c r="D124" s="2">
        <f>VLOOKUP($A124,'By SKU - New RTs'!$A:$V,8,FALSE)</f>
        <v>0</v>
      </c>
      <c r="E124" s="5">
        <f t="shared" si="5"/>
        <v>0</v>
      </c>
      <c r="F124" s="2">
        <f>VLOOKUP($A124,'By SKU - Old RTs'!$A:$V,9,FALSE)</f>
        <v>1</v>
      </c>
      <c r="G124" s="2">
        <f>VLOOKUP($A124,'By SKU - New RTs'!$A:$V,9,FALSE)</f>
        <v>1</v>
      </c>
      <c r="H124" s="5">
        <f t="shared" si="6"/>
        <v>0</v>
      </c>
      <c r="I124" s="2">
        <f>VLOOKUP($A124,'By SKU - Old RTs'!$A:$V,10,FALSE)</f>
        <v>0</v>
      </c>
      <c r="J124" s="2">
        <f>VLOOKUP($A124,'By SKU - New RTs'!$A:$V,10,FALSE)</f>
        <v>1</v>
      </c>
      <c r="K124" s="5">
        <f t="shared" si="7"/>
        <v>1</v>
      </c>
      <c r="L124" s="2">
        <f>VLOOKUP($A124,'By SKU - Old RTs'!$A:$V,11,FALSE)</f>
        <v>1</v>
      </c>
      <c r="M124" s="2">
        <f>VLOOKUP($A124,'By SKU - New RTs'!$A:$V,11,FALSE)</f>
        <v>1</v>
      </c>
      <c r="N124" s="5">
        <f t="shared" si="8"/>
        <v>0</v>
      </c>
      <c r="O124" s="2">
        <f>VLOOKUP($A124,'By SKU - Old RTs'!$A:$V,12,FALSE)</f>
        <v>1</v>
      </c>
      <c r="P124" s="2">
        <f>VLOOKUP($A124,'By SKU - New RTs'!$A:$V,12,FALSE)</f>
        <v>0</v>
      </c>
      <c r="Q124" s="2">
        <f t="shared" si="9"/>
        <v>-1</v>
      </c>
    </row>
    <row r="125" spans="1:17" x14ac:dyDescent="0.3">
      <c r="A125" s="3">
        <f>'By SKU - Old RTs'!A125</f>
        <v>1794</v>
      </c>
      <c r="B125" t="str">
        <f>'By SKU - Old RTs'!B125</f>
        <v xml:space="preserve">MT SANI URINAL      </v>
      </c>
      <c r="C125" s="2">
        <f>VLOOKUP($A125,'By SKU - Old RTs'!$A:$V,8,FALSE)</f>
        <v>0</v>
      </c>
      <c r="D125" s="2">
        <f>VLOOKUP($A125,'By SKU - New RTs'!$A:$V,8,FALSE)</f>
        <v>0</v>
      </c>
      <c r="E125" s="5">
        <f t="shared" si="5"/>
        <v>0</v>
      </c>
      <c r="F125" s="2">
        <f>VLOOKUP($A125,'By SKU - Old RTs'!$A:$V,9,FALSE)</f>
        <v>0</v>
      </c>
      <c r="G125" s="2">
        <f>VLOOKUP($A125,'By SKU - New RTs'!$A:$V,9,FALSE)</f>
        <v>0</v>
      </c>
      <c r="H125" s="5">
        <f t="shared" si="6"/>
        <v>0</v>
      </c>
      <c r="I125" s="2">
        <f>VLOOKUP($A125,'By SKU - Old RTs'!$A:$V,10,FALSE)</f>
        <v>0</v>
      </c>
      <c r="J125" s="2">
        <f>VLOOKUP($A125,'By SKU - New RTs'!$A:$V,10,FALSE)</f>
        <v>0</v>
      </c>
      <c r="K125" s="5">
        <f t="shared" si="7"/>
        <v>0</v>
      </c>
      <c r="L125" s="2">
        <f>VLOOKUP($A125,'By SKU - Old RTs'!$A:$V,11,FALSE)</f>
        <v>0</v>
      </c>
      <c r="M125" s="2">
        <f>VLOOKUP($A125,'By SKU - New RTs'!$A:$V,11,FALSE)</f>
        <v>0</v>
      </c>
      <c r="N125" s="5">
        <f t="shared" si="8"/>
        <v>0</v>
      </c>
      <c r="O125" s="2">
        <f>VLOOKUP($A125,'By SKU - Old RTs'!$A:$V,12,FALSE)</f>
        <v>0</v>
      </c>
      <c r="P125" s="2">
        <f>VLOOKUP($A125,'By SKU - New RTs'!$A:$V,12,FALSE)</f>
        <v>0</v>
      </c>
      <c r="Q125" s="2">
        <f t="shared" si="9"/>
        <v>0</v>
      </c>
    </row>
    <row r="126" spans="1:17" x14ac:dyDescent="0.3">
      <c r="A126" s="3">
        <f>'By SKU - Old RTs'!A126</f>
        <v>1814</v>
      </c>
      <c r="B126" t="str">
        <f>'By SKU - Old RTs'!B126</f>
        <v xml:space="preserve">MOPHEAD 24          </v>
      </c>
      <c r="C126" s="2">
        <f>VLOOKUP($A126,'By SKU - Old RTs'!$A:$V,8,FALSE)</f>
        <v>5</v>
      </c>
      <c r="D126" s="2">
        <f>VLOOKUP($A126,'By SKU - New RTs'!$A:$V,8,FALSE)</f>
        <v>5</v>
      </c>
      <c r="E126" s="5">
        <f t="shared" si="5"/>
        <v>0</v>
      </c>
      <c r="F126" s="2">
        <f>VLOOKUP($A126,'By SKU - Old RTs'!$A:$V,9,FALSE)</f>
        <v>6.25</v>
      </c>
      <c r="G126" s="2">
        <f>VLOOKUP($A126,'By SKU - New RTs'!$A:$V,9,FALSE)</f>
        <v>6.25</v>
      </c>
      <c r="H126" s="5">
        <f t="shared" si="6"/>
        <v>0</v>
      </c>
      <c r="I126" s="2">
        <f>VLOOKUP($A126,'By SKU - Old RTs'!$A:$V,10,FALSE)</f>
        <v>2</v>
      </c>
      <c r="J126" s="2">
        <f>VLOOKUP($A126,'By SKU - New RTs'!$A:$V,10,FALSE)</f>
        <v>2</v>
      </c>
      <c r="K126" s="5">
        <f t="shared" si="7"/>
        <v>0</v>
      </c>
      <c r="L126" s="2">
        <f>VLOOKUP($A126,'By SKU - Old RTs'!$A:$V,11,FALSE)</f>
        <v>2</v>
      </c>
      <c r="M126" s="2">
        <f>VLOOKUP($A126,'By SKU - New RTs'!$A:$V,11,FALSE)</f>
        <v>2</v>
      </c>
      <c r="N126" s="5">
        <f t="shared" si="8"/>
        <v>0</v>
      </c>
      <c r="O126" s="2">
        <f>VLOOKUP($A126,'By SKU - Old RTs'!$A:$V,12,FALSE)</f>
        <v>2</v>
      </c>
      <c r="P126" s="2">
        <f>VLOOKUP($A126,'By SKU - New RTs'!$A:$V,12,FALSE)</f>
        <v>2</v>
      </c>
      <c r="Q126" s="2">
        <f t="shared" si="9"/>
        <v>0</v>
      </c>
    </row>
    <row r="127" spans="1:17" x14ac:dyDescent="0.3">
      <c r="A127" s="3">
        <f>'By SKU - Old RTs'!A127</f>
        <v>1826</v>
      </c>
      <c r="B127" t="str">
        <f>'By SKU - Old RTs'!B127</f>
        <v xml:space="preserve">MOPHEAD 36          </v>
      </c>
      <c r="C127" s="2">
        <f>VLOOKUP($A127,'By SKU - Old RTs'!$A:$V,8,FALSE)</f>
        <v>8.75</v>
      </c>
      <c r="D127" s="2">
        <f>VLOOKUP($A127,'By SKU - New RTs'!$A:$V,8,FALSE)</f>
        <v>8.75</v>
      </c>
      <c r="E127" s="5">
        <f t="shared" si="5"/>
        <v>0</v>
      </c>
      <c r="F127" s="2">
        <f>VLOOKUP($A127,'By SKU - Old RTs'!$A:$V,9,FALSE)</f>
        <v>4.5</v>
      </c>
      <c r="G127" s="2">
        <f>VLOOKUP($A127,'By SKU - New RTs'!$A:$V,9,FALSE)</f>
        <v>4.5</v>
      </c>
      <c r="H127" s="5">
        <f t="shared" si="6"/>
        <v>0</v>
      </c>
      <c r="I127" s="2">
        <f>VLOOKUP($A127,'By SKU - Old RTs'!$A:$V,10,FALSE)</f>
        <v>1</v>
      </c>
      <c r="J127" s="2">
        <f>VLOOKUP($A127,'By SKU - New RTs'!$A:$V,10,FALSE)</f>
        <v>4</v>
      </c>
      <c r="K127" s="5">
        <f t="shared" si="7"/>
        <v>3</v>
      </c>
      <c r="L127" s="2">
        <f>VLOOKUP($A127,'By SKU - Old RTs'!$A:$V,11,FALSE)</f>
        <v>6</v>
      </c>
      <c r="M127" s="2">
        <f>VLOOKUP($A127,'By SKU - New RTs'!$A:$V,11,FALSE)</f>
        <v>6</v>
      </c>
      <c r="N127" s="5">
        <f t="shared" si="8"/>
        <v>0</v>
      </c>
      <c r="O127" s="2">
        <f>VLOOKUP($A127,'By SKU - Old RTs'!$A:$V,12,FALSE)</f>
        <v>4</v>
      </c>
      <c r="P127" s="2">
        <f>VLOOKUP($A127,'By SKU - New RTs'!$A:$V,12,FALSE)</f>
        <v>1</v>
      </c>
      <c r="Q127" s="2">
        <f t="shared" si="9"/>
        <v>-3</v>
      </c>
    </row>
    <row r="128" spans="1:17" x14ac:dyDescent="0.3">
      <c r="A128" s="3">
        <f>'By SKU - Old RTs'!A128</f>
        <v>1838</v>
      </c>
      <c r="B128" t="str">
        <f>'By SKU - Old RTs'!B128</f>
        <v xml:space="preserve">MOPHEAD 48          </v>
      </c>
      <c r="C128" s="2">
        <f>VLOOKUP($A128,'By SKU - Old RTs'!$A:$V,8,FALSE)</f>
        <v>2</v>
      </c>
      <c r="D128" s="2">
        <f>VLOOKUP($A128,'By SKU - New RTs'!$A:$V,8,FALSE)</f>
        <v>2</v>
      </c>
      <c r="E128" s="5">
        <f t="shared" si="5"/>
        <v>0</v>
      </c>
      <c r="F128" s="2">
        <f>VLOOKUP($A128,'By SKU - Old RTs'!$A:$V,9,FALSE)</f>
        <v>0</v>
      </c>
      <c r="G128" s="2">
        <f>VLOOKUP($A128,'By SKU - New RTs'!$A:$V,9,FALSE)</f>
        <v>0</v>
      </c>
      <c r="H128" s="5">
        <f t="shared" si="6"/>
        <v>0</v>
      </c>
      <c r="I128" s="2">
        <f>VLOOKUP($A128,'By SKU - Old RTs'!$A:$V,10,FALSE)</f>
        <v>0</v>
      </c>
      <c r="J128" s="2">
        <f>VLOOKUP($A128,'By SKU - New RTs'!$A:$V,10,FALSE)</f>
        <v>0</v>
      </c>
      <c r="K128" s="5">
        <f t="shared" si="7"/>
        <v>0</v>
      </c>
      <c r="L128" s="2">
        <f>VLOOKUP($A128,'By SKU - Old RTs'!$A:$V,11,FALSE)</f>
        <v>0</v>
      </c>
      <c r="M128" s="2">
        <f>VLOOKUP($A128,'By SKU - New RTs'!$A:$V,11,FALSE)</f>
        <v>0</v>
      </c>
      <c r="N128" s="5">
        <f t="shared" si="8"/>
        <v>0</v>
      </c>
      <c r="O128" s="2">
        <f>VLOOKUP($A128,'By SKU - Old RTs'!$A:$V,12,FALSE)</f>
        <v>0</v>
      </c>
      <c r="P128" s="2">
        <f>VLOOKUP($A128,'By SKU - New RTs'!$A:$V,12,FALSE)</f>
        <v>0</v>
      </c>
      <c r="Q128" s="2">
        <f t="shared" si="9"/>
        <v>0</v>
      </c>
    </row>
    <row r="129" spans="1:17" x14ac:dyDescent="0.3">
      <c r="A129" s="3">
        <f>'By SKU - Old RTs'!A129</f>
        <v>1850</v>
      </c>
      <c r="B129" t="str">
        <f>'By SKU - Old RTs'!B129</f>
        <v>NOVA MOP</v>
      </c>
      <c r="C129" s="2">
        <f>VLOOKUP($A129,'By SKU - Old RTs'!$A:$V,8,FALSE)</f>
        <v>20.25</v>
      </c>
      <c r="D129" s="2">
        <f>VLOOKUP($A129,'By SKU - New RTs'!$A:$V,8,FALSE)</f>
        <v>20.25</v>
      </c>
      <c r="E129" s="5">
        <f t="shared" si="5"/>
        <v>0</v>
      </c>
      <c r="F129" s="2">
        <f>VLOOKUP($A129,'By SKU - Old RTs'!$A:$V,9,FALSE)</f>
        <v>12.75</v>
      </c>
      <c r="G129" s="2">
        <f>VLOOKUP($A129,'By SKU - New RTs'!$A:$V,9,FALSE)</f>
        <v>12.75</v>
      </c>
      <c r="H129" s="5">
        <f t="shared" si="6"/>
        <v>0</v>
      </c>
      <c r="I129" s="2">
        <f>VLOOKUP($A129,'By SKU - Old RTs'!$A:$V,10,FALSE)</f>
        <v>13</v>
      </c>
      <c r="J129" s="2">
        <f>VLOOKUP($A129,'By SKU - New RTs'!$A:$V,10,FALSE)</f>
        <v>16</v>
      </c>
      <c r="K129" s="5">
        <f t="shared" si="7"/>
        <v>3</v>
      </c>
      <c r="L129" s="2">
        <f>VLOOKUP($A129,'By SKU - Old RTs'!$A:$V,11,FALSE)</f>
        <v>22</v>
      </c>
      <c r="M129" s="2">
        <f>VLOOKUP($A129,'By SKU - New RTs'!$A:$V,11,FALSE)</f>
        <v>22</v>
      </c>
      <c r="N129" s="5">
        <f t="shared" si="8"/>
        <v>0</v>
      </c>
      <c r="O129" s="2">
        <f>VLOOKUP($A129,'By SKU - Old RTs'!$A:$V,12,FALSE)</f>
        <v>16</v>
      </c>
      <c r="P129" s="2">
        <f>VLOOKUP($A129,'By SKU - New RTs'!$A:$V,12,FALSE)</f>
        <v>13</v>
      </c>
      <c r="Q129" s="2">
        <f t="shared" si="9"/>
        <v>-3</v>
      </c>
    </row>
    <row r="130" spans="1:17" x14ac:dyDescent="0.3">
      <c r="A130" s="3">
        <f>'By SKU - Old RTs'!A130</f>
        <v>2135</v>
      </c>
      <c r="B130" t="str">
        <f>'By SKU - Old RTs'!B130</f>
        <v xml:space="preserve">RAGS IN A BAG       </v>
      </c>
      <c r="C130" s="2">
        <f>VLOOKUP($A130,'By SKU - Old RTs'!$A:$V,8,FALSE)</f>
        <v>0</v>
      </c>
      <c r="D130" s="2">
        <f>VLOOKUP($A130,'By SKU - New RTs'!$A:$V,8,FALSE)</f>
        <v>0</v>
      </c>
      <c r="E130" s="5">
        <f t="shared" si="5"/>
        <v>0</v>
      </c>
      <c r="F130" s="2">
        <f>VLOOKUP($A130,'By SKU - Old RTs'!$A:$V,9,FALSE)</f>
        <v>5</v>
      </c>
      <c r="G130" s="2">
        <f>VLOOKUP($A130,'By SKU - New RTs'!$A:$V,9,FALSE)</f>
        <v>5</v>
      </c>
      <c r="H130" s="5">
        <f t="shared" si="6"/>
        <v>0</v>
      </c>
      <c r="I130" s="2">
        <f>VLOOKUP($A130,'By SKU - Old RTs'!$A:$V,10,FALSE)</f>
        <v>43</v>
      </c>
      <c r="J130" s="2">
        <f>VLOOKUP($A130,'By SKU - New RTs'!$A:$V,10,FALSE)</f>
        <v>0</v>
      </c>
      <c r="K130" s="5">
        <f t="shared" si="7"/>
        <v>-43</v>
      </c>
      <c r="L130" s="2">
        <f>VLOOKUP($A130,'By SKU - Old RTs'!$A:$V,11,FALSE)</f>
        <v>2</v>
      </c>
      <c r="M130" s="2">
        <f>VLOOKUP($A130,'By SKU - New RTs'!$A:$V,11,FALSE)</f>
        <v>2</v>
      </c>
      <c r="N130" s="5">
        <f t="shared" si="8"/>
        <v>0</v>
      </c>
      <c r="O130" s="2">
        <f>VLOOKUP($A130,'By SKU - Old RTs'!$A:$V,12,FALSE)</f>
        <v>0</v>
      </c>
      <c r="P130" s="2">
        <f>VLOOKUP($A130,'By SKU - New RTs'!$A:$V,12,FALSE)</f>
        <v>43</v>
      </c>
      <c r="Q130" s="2">
        <f t="shared" si="9"/>
        <v>43</v>
      </c>
    </row>
    <row r="131" spans="1:17" x14ac:dyDescent="0.3">
      <c r="A131" s="3">
        <f>'By SKU - Old RTs'!A131</f>
        <v>2137</v>
      </c>
      <c r="B131" t="str">
        <f>'By SKU - Old RTs'!B131</f>
        <v>9"  JMBO TP (19920)</v>
      </c>
      <c r="C131" s="2">
        <f>VLOOKUP($A131,'By SKU - Old RTs'!$A:$V,8,FALSE)</f>
        <v>0.5</v>
      </c>
      <c r="D131" s="2">
        <f>VLOOKUP($A131,'By SKU - New RTs'!$A:$V,8,FALSE)</f>
        <v>0.5</v>
      </c>
      <c r="E131" s="5">
        <f t="shared" si="5"/>
        <v>0</v>
      </c>
      <c r="F131" s="2">
        <f>VLOOKUP($A131,'By SKU - Old RTs'!$A:$V,9,FALSE)</f>
        <v>0.25</v>
      </c>
      <c r="G131" s="2">
        <f>VLOOKUP($A131,'By SKU - New RTs'!$A:$V,9,FALSE)</f>
        <v>0.25</v>
      </c>
      <c r="H131" s="5">
        <f t="shared" si="6"/>
        <v>0</v>
      </c>
      <c r="I131" s="2">
        <f>VLOOKUP($A131,'By SKU - Old RTs'!$A:$V,10,FALSE)</f>
        <v>1.75</v>
      </c>
      <c r="J131" s="2">
        <f>VLOOKUP($A131,'By SKU - New RTs'!$A:$V,10,FALSE)</f>
        <v>0.25</v>
      </c>
      <c r="K131" s="5">
        <f t="shared" si="7"/>
        <v>-1.5</v>
      </c>
      <c r="L131" s="2">
        <f>VLOOKUP($A131,'By SKU - Old RTs'!$A:$V,11,FALSE)</f>
        <v>1.5</v>
      </c>
      <c r="M131" s="2">
        <f>VLOOKUP($A131,'By SKU - New RTs'!$A:$V,11,FALSE)</f>
        <v>1.5</v>
      </c>
      <c r="N131" s="5">
        <f t="shared" si="8"/>
        <v>0</v>
      </c>
      <c r="O131" s="2">
        <f>VLOOKUP($A131,'By SKU - Old RTs'!$A:$V,12,FALSE)</f>
        <v>0.25</v>
      </c>
      <c r="P131" s="2">
        <f>VLOOKUP($A131,'By SKU - New RTs'!$A:$V,12,FALSE)</f>
        <v>1.75</v>
      </c>
      <c r="Q131" s="2">
        <f t="shared" si="9"/>
        <v>1.5</v>
      </c>
    </row>
    <row r="132" spans="1:17" x14ac:dyDescent="0.3">
      <c r="A132" s="3">
        <f>'By SKU - Old RTs'!A132</f>
        <v>2138</v>
      </c>
      <c r="B132" t="str">
        <f>'By SKU - Old RTs'!B132</f>
        <v>HYG W(40650)</v>
      </c>
      <c r="C132" s="2">
        <f>VLOOKUP($A132,'By SKU - Old RTs'!$A:$V,8,FALSE)</f>
        <v>0</v>
      </c>
      <c r="D132" s="2">
        <f>VLOOKUP($A132,'By SKU - New RTs'!$A:$V,8,FALSE)</f>
        <v>0</v>
      </c>
      <c r="E132" s="5">
        <f t="shared" ref="E132:E195" si="10">D132-C132</f>
        <v>0</v>
      </c>
      <c r="F132" s="2">
        <f>VLOOKUP($A132,'By SKU - Old RTs'!$A:$V,9,FALSE)</f>
        <v>0</v>
      </c>
      <c r="G132" s="2">
        <f>VLOOKUP($A132,'By SKU - New RTs'!$A:$V,9,FALSE)</f>
        <v>0</v>
      </c>
      <c r="H132" s="5">
        <f t="shared" ref="H132:H195" si="11">G132-F132</f>
        <v>0</v>
      </c>
      <c r="I132" s="2">
        <f>VLOOKUP($A132,'By SKU - Old RTs'!$A:$V,10,FALSE)</f>
        <v>0</v>
      </c>
      <c r="J132" s="2">
        <f>VLOOKUP($A132,'By SKU - New RTs'!$A:$V,10,FALSE)</f>
        <v>0</v>
      </c>
      <c r="K132" s="5">
        <f t="shared" ref="K132:K195" si="12">J132-I132</f>
        <v>0</v>
      </c>
      <c r="L132" s="2">
        <f>VLOOKUP($A132,'By SKU - Old RTs'!$A:$V,11,FALSE)</f>
        <v>0</v>
      </c>
      <c r="M132" s="2">
        <f>VLOOKUP($A132,'By SKU - New RTs'!$A:$V,11,FALSE)</f>
        <v>0</v>
      </c>
      <c r="N132" s="5">
        <f t="shared" ref="N132:N195" si="13">M132-L132</f>
        <v>0</v>
      </c>
      <c r="O132" s="2">
        <f>VLOOKUP($A132,'By SKU - Old RTs'!$A:$V,12,FALSE)</f>
        <v>0</v>
      </c>
      <c r="P132" s="2">
        <f>VLOOKUP($A132,'By SKU - New RTs'!$A:$V,12,FALSE)</f>
        <v>0</v>
      </c>
      <c r="Q132" s="2">
        <f t="shared" ref="Q132:Q195" si="14">P132-O132</f>
        <v>0</v>
      </c>
    </row>
    <row r="133" spans="1:17" x14ac:dyDescent="0.3">
      <c r="A133" s="3">
        <f>'By SKU - Old RTs'!A133</f>
        <v>2139</v>
      </c>
      <c r="B133" t="str">
        <f>'By SKU - Old RTs'!B133</f>
        <v xml:space="preserve">HYG N(40800) </v>
      </c>
      <c r="C133" s="2">
        <f>VLOOKUP($A133,'By SKU - Old RTs'!$A:$V,8,FALSE)</f>
        <v>0.5</v>
      </c>
      <c r="D133" s="2">
        <f>VLOOKUP($A133,'By SKU - New RTs'!$A:$V,8,FALSE)</f>
        <v>0.5</v>
      </c>
      <c r="E133" s="5">
        <f t="shared" si="10"/>
        <v>0</v>
      </c>
      <c r="F133" s="2">
        <f>VLOOKUP($A133,'By SKU - Old RTs'!$A:$V,9,FALSE)</f>
        <v>0.25</v>
      </c>
      <c r="G133" s="2">
        <f>VLOOKUP($A133,'By SKU - New RTs'!$A:$V,9,FALSE)</f>
        <v>0.25</v>
      </c>
      <c r="H133" s="5">
        <f t="shared" si="11"/>
        <v>0</v>
      </c>
      <c r="I133" s="2">
        <f>VLOOKUP($A133,'By SKU - Old RTs'!$A:$V,10,FALSE)</f>
        <v>0.25</v>
      </c>
      <c r="J133" s="2">
        <f>VLOOKUP($A133,'By SKU - New RTs'!$A:$V,10,FALSE)</f>
        <v>0</v>
      </c>
      <c r="K133" s="5">
        <f t="shared" si="12"/>
        <v>-0.25</v>
      </c>
      <c r="L133" s="2">
        <f>VLOOKUP($A133,'By SKU - Old RTs'!$A:$V,11,FALSE)</f>
        <v>1.25</v>
      </c>
      <c r="M133" s="2">
        <f>VLOOKUP($A133,'By SKU - New RTs'!$A:$V,11,FALSE)</f>
        <v>1.25</v>
      </c>
      <c r="N133" s="5">
        <f t="shared" si="13"/>
        <v>0</v>
      </c>
      <c r="O133" s="2">
        <f>VLOOKUP($A133,'By SKU - Old RTs'!$A:$V,12,FALSE)</f>
        <v>0</v>
      </c>
      <c r="P133" s="2">
        <f>VLOOKUP($A133,'By SKU - New RTs'!$A:$V,12,FALSE)</f>
        <v>0.25</v>
      </c>
      <c r="Q133" s="2">
        <f t="shared" si="14"/>
        <v>0.25</v>
      </c>
    </row>
    <row r="134" spans="1:17" x14ac:dyDescent="0.3">
      <c r="A134" s="3">
        <f>'By SKU - Old RTs'!A134</f>
        <v>2143</v>
      </c>
      <c r="B134" t="str">
        <f>'By SKU - Old RTs'!B134</f>
        <v>PREMIUM MULTIFOLD TOWELS</v>
      </c>
      <c r="C134" s="2">
        <f>VLOOKUP($A134,'By SKU - Old RTs'!$A:$V,8,FALSE)</f>
        <v>0</v>
      </c>
      <c r="D134" s="2">
        <f>VLOOKUP($A134,'By SKU - New RTs'!$A:$V,8,FALSE)</f>
        <v>0</v>
      </c>
      <c r="E134" s="5">
        <f t="shared" si="10"/>
        <v>0</v>
      </c>
      <c r="F134" s="2">
        <f>VLOOKUP($A134,'By SKU - Old RTs'!$A:$V,9,FALSE)</f>
        <v>0</v>
      </c>
      <c r="G134" s="2">
        <f>VLOOKUP($A134,'By SKU - New RTs'!$A:$V,9,FALSE)</f>
        <v>0</v>
      </c>
      <c r="H134" s="5">
        <f t="shared" si="11"/>
        <v>0</v>
      </c>
      <c r="I134" s="2">
        <f>VLOOKUP($A134,'By SKU - Old RTs'!$A:$V,10,FALSE)</f>
        <v>0.5</v>
      </c>
      <c r="J134" s="2">
        <f>VLOOKUP($A134,'By SKU - New RTs'!$A:$V,10,FALSE)</f>
        <v>0</v>
      </c>
      <c r="K134" s="5">
        <f t="shared" si="12"/>
        <v>-0.5</v>
      </c>
      <c r="L134" s="2">
        <f>VLOOKUP($A134,'By SKU - Old RTs'!$A:$V,11,FALSE)</f>
        <v>0</v>
      </c>
      <c r="M134" s="2">
        <f>VLOOKUP($A134,'By SKU - New RTs'!$A:$V,11,FALSE)</f>
        <v>0</v>
      </c>
      <c r="N134" s="5">
        <f t="shared" si="13"/>
        <v>0</v>
      </c>
      <c r="O134" s="2">
        <f>VLOOKUP($A134,'By SKU - Old RTs'!$A:$V,12,FALSE)</f>
        <v>0</v>
      </c>
      <c r="P134" s="2">
        <f>VLOOKUP($A134,'By SKU - New RTs'!$A:$V,12,FALSE)</f>
        <v>0.5</v>
      </c>
      <c r="Q134" s="2">
        <f t="shared" si="14"/>
        <v>0.5</v>
      </c>
    </row>
    <row r="135" spans="1:17" x14ac:dyDescent="0.3">
      <c r="A135" s="3">
        <f>'By SKU - Old RTs'!A135</f>
        <v>2152</v>
      </c>
      <c r="B135" t="str">
        <f>'By SKU - Old RTs'!B135</f>
        <v xml:space="preserve">DERMA 1 SANITIZ     </v>
      </c>
      <c r="C135" s="2">
        <f>VLOOKUP($A135,'By SKU - Old RTs'!$A:$V,8,FALSE)</f>
        <v>0</v>
      </c>
      <c r="D135" s="2">
        <f>VLOOKUP($A135,'By SKU - New RTs'!$A:$V,8,FALSE)</f>
        <v>0</v>
      </c>
      <c r="E135" s="5">
        <f t="shared" si="10"/>
        <v>0</v>
      </c>
      <c r="F135" s="2">
        <f>VLOOKUP($A135,'By SKU - Old RTs'!$A:$V,9,FALSE)</f>
        <v>0</v>
      </c>
      <c r="G135" s="2">
        <f>VLOOKUP($A135,'By SKU - New RTs'!$A:$V,9,FALSE)</f>
        <v>0</v>
      </c>
      <c r="H135" s="5">
        <f t="shared" si="11"/>
        <v>0</v>
      </c>
      <c r="I135" s="2">
        <f>VLOOKUP($A135,'By SKU - Old RTs'!$A:$V,10,FALSE)</f>
        <v>0</v>
      </c>
      <c r="J135" s="2">
        <f>VLOOKUP($A135,'By SKU - New RTs'!$A:$V,10,FALSE)</f>
        <v>0</v>
      </c>
      <c r="K135" s="5">
        <f t="shared" si="12"/>
        <v>0</v>
      </c>
      <c r="L135" s="2">
        <f>VLOOKUP($A135,'By SKU - Old RTs'!$A:$V,11,FALSE)</f>
        <v>0</v>
      </c>
      <c r="M135" s="2">
        <f>VLOOKUP($A135,'By SKU - New RTs'!$A:$V,11,FALSE)</f>
        <v>0</v>
      </c>
      <c r="N135" s="5">
        <f t="shared" si="13"/>
        <v>0</v>
      </c>
      <c r="O135" s="2">
        <f>VLOOKUP($A135,'By SKU - Old RTs'!$A:$V,12,FALSE)</f>
        <v>0</v>
      </c>
      <c r="P135" s="2">
        <f>VLOOKUP($A135,'By SKU - New RTs'!$A:$V,12,FALSE)</f>
        <v>0</v>
      </c>
      <c r="Q135" s="2">
        <f t="shared" si="14"/>
        <v>0</v>
      </c>
    </row>
    <row r="136" spans="1:17" x14ac:dyDescent="0.3">
      <c r="A136" s="3">
        <f>'By SKU - Old RTs'!A136</f>
        <v>2182</v>
      </c>
      <c r="B136" t="str">
        <f>'By SKU - Old RTs'!B136</f>
        <v>CFEED (25525)</v>
      </c>
      <c r="C136" s="2">
        <f>VLOOKUP($A136,'By SKU - Old RTs'!$A:$V,8,FALSE)</f>
        <v>0.25</v>
      </c>
      <c r="D136" s="2">
        <f>VLOOKUP($A136,'By SKU - New RTs'!$A:$V,8,FALSE)</f>
        <v>0.25</v>
      </c>
      <c r="E136" s="5">
        <f t="shared" si="10"/>
        <v>0</v>
      </c>
      <c r="F136" s="2">
        <f>VLOOKUP($A136,'By SKU - Old RTs'!$A:$V,9,FALSE)</f>
        <v>0.5</v>
      </c>
      <c r="G136" s="2">
        <f>VLOOKUP($A136,'By SKU - New RTs'!$A:$V,9,FALSE)</f>
        <v>0.5</v>
      </c>
      <c r="H136" s="5">
        <f t="shared" si="11"/>
        <v>0</v>
      </c>
      <c r="I136" s="2">
        <f>VLOOKUP($A136,'By SKU - Old RTs'!$A:$V,10,FALSE)</f>
        <v>0</v>
      </c>
      <c r="J136" s="2">
        <f>VLOOKUP($A136,'By SKU - New RTs'!$A:$V,10,FALSE)</f>
        <v>0.75</v>
      </c>
      <c r="K136" s="5">
        <f t="shared" si="12"/>
        <v>0.75</v>
      </c>
      <c r="L136" s="2">
        <f>VLOOKUP($A136,'By SKU - Old RTs'!$A:$V,11,FALSE)</f>
        <v>0.25</v>
      </c>
      <c r="M136" s="2">
        <f>VLOOKUP($A136,'By SKU - New RTs'!$A:$V,11,FALSE)</f>
        <v>0.25</v>
      </c>
      <c r="N136" s="5">
        <f t="shared" si="13"/>
        <v>0</v>
      </c>
      <c r="O136" s="2">
        <f>VLOOKUP($A136,'By SKU - Old RTs'!$A:$V,12,FALSE)</f>
        <v>0.75</v>
      </c>
      <c r="P136" s="2">
        <f>VLOOKUP($A136,'By SKU - New RTs'!$A:$V,12,FALSE)</f>
        <v>0</v>
      </c>
      <c r="Q136" s="2">
        <f t="shared" si="14"/>
        <v>-0.75</v>
      </c>
    </row>
    <row r="137" spans="1:17" x14ac:dyDescent="0.3">
      <c r="A137" s="3">
        <f>'By SKU - Old RTs'!A137</f>
        <v>2183</v>
      </c>
      <c r="B137" t="str">
        <f>'By SKU - Old RTs'!B137</f>
        <v>CONV TISSUE (96 ROLL)</v>
      </c>
      <c r="C137" s="2">
        <f>VLOOKUP($A137,'By SKU - Old RTs'!$A:$V,8,FALSE)</f>
        <v>0</v>
      </c>
      <c r="D137" s="2">
        <f>VLOOKUP($A137,'By SKU - New RTs'!$A:$V,8,FALSE)</f>
        <v>0</v>
      </c>
      <c r="E137" s="5">
        <f t="shared" si="10"/>
        <v>0</v>
      </c>
      <c r="F137" s="2">
        <f>VLOOKUP($A137,'By SKU - Old RTs'!$A:$V,9,FALSE)</f>
        <v>0</v>
      </c>
      <c r="G137" s="2">
        <f>VLOOKUP($A137,'By SKU - New RTs'!$A:$V,9,FALSE)</f>
        <v>0</v>
      </c>
      <c r="H137" s="5">
        <f t="shared" si="11"/>
        <v>0</v>
      </c>
      <c r="I137" s="2">
        <f>VLOOKUP($A137,'By SKU - Old RTs'!$A:$V,10,FALSE)</f>
        <v>0.25</v>
      </c>
      <c r="J137" s="2">
        <f>VLOOKUP($A137,'By SKU - New RTs'!$A:$V,10,FALSE)</f>
        <v>0</v>
      </c>
      <c r="K137" s="5">
        <f t="shared" si="12"/>
        <v>-0.25</v>
      </c>
      <c r="L137" s="2">
        <f>VLOOKUP($A137,'By SKU - Old RTs'!$A:$V,11,FALSE)</f>
        <v>0</v>
      </c>
      <c r="M137" s="2">
        <f>VLOOKUP($A137,'By SKU - New RTs'!$A:$V,11,FALSE)</f>
        <v>0</v>
      </c>
      <c r="N137" s="5">
        <f t="shared" si="13"/>
        <v>0</v>
      </c>
      <c r="O137" s="2">
        <f>VLOOKUP($A137,'By SKU - Old RTs'!$A:$V,12,FALSE)</f>
        <v>0</v>
      </c>
      <c r="P137" s="2">
        <f>VLOOKUP($A137,'By SKU - New RTs'!$A:$V,12,FALSE)</f>
        <v>0.25</v>
      </c>
      <c r="Q137" s="2">
        <f t="shared" si="14"/>
        <v>0.25</v>
      </c>
    </row>
    <row r="138" spans="1:17" x14ac:dyDescent="0.3">
      <c r="A138" s="3">
        <f>'By SKU - Old RTs'!A138</f>
        <v>2192</v>
      </c>
      <c r="B138" t="str">
        <f>'By SKU - Old RTs'!B138</f>
        <v xml:space="preserve">BATTERY  C          </v>
      </c>
      <c r="C138" s="2">
        <f>VLOOKUP($A138,'By SKU - Old RTs'!$A:$V,8,FALSE)</f>
        <v>8</v>
      </c>
      <c r="D138" s="2">
        <f>VLOOKUP($A138,'By SKU - New RTs'!$A:$V,8,FALSE)</f>
        <v>8</v>
      </c>
      <c r="E138" s="5">
        <f t="shared" si="10"/>
        <v>0</v>
      </c>
      <c r="F138" s="2">
        <f>VLOOKUP($A138,'By SKU - Old RTs'!$A:$V,9,FALSE)</f>
        <v>4</v>
      </c>
      <c r="G138" s="2">
        <f>VLOOKUP($A138,'By SKU - New RTs'!$A:$V,9,FALSE)</f>
        <v>4</v>
      </c>
      <c r="H138" s="5">
        <f t="shared" si="11"/>
        <v>0</v>
      </c>
      <c r="I138" s="2">
        <f>VLOOKUP($A138,'By SKU - Old RTs'!$A:$V,10,FALSE)</f>
        <v>3</v>
      </c>
      <c r="J138" s="2">
        <f>VLOOKUP($A138,'By SKU - New RTs'!$A:$V,10,FALSE)</f>
        <v>1</v>
      </c>
      <c r="K138" s="5">
        <f t="shared" si="12"/>
        <v>-2</v>
      </c>
      <c r="L138" s="2">
        <f>VLOOKUP($A138,'By SKU - Old RTs'!$A:$V,11,FALSE)</f>
        <v>7</v>
      </c>
      <c r="M138" s="2">
        <f>VLOOKUP($A138,'By SKU - New RTs'!$A:$V,11,FALSE)</f>
        <v>7</v>
      </c>
      <c r="N138" s="5">
        <f t="shared" si="13"/>
        <v>0</v>
      </c>
      <c r="O138" s="2">
        <f>VLOOKUP($A138,'By SKU - Old RTs'!$A:$V,12,FALSE)</f>
        <v>1</v>
      </c>
      <c r="P138" s="2">
        <f>VLOOKUP($A138,'By SKU - New RTs'!$A:$V,12,FALSE)</f>
        <v>3</v>
      </c>
      <c r="Q138" s="2">
        <f t="shared" si="14"/>
        <v>2</v>
      </c>
    </row>
    <row r="139" spans="1:17" x14ac:dyDescent="0.3">
      <c r="A139" s="3">
        <f>'By SKU - Old RTs'!A139</f>
        <v>2229</v>
      </c>
      <c r="B139" t="str">
        <f>'By SKU - Old RTs'!B139</f>
        <v>KITCH ROLL(52370)</v>
      </c>
      <c r="C139" s="2">
        <f>VLOOKUP($A139,'By SKU - Old RTs'!$A:$V,8,FALSE)</f>
        <v>0</v>
      </c>
      <c r="D139" s="2">
        <f>VLOOKUP($A139,'By SKU - New RTs'!$A:$V,8,FALSE)</f>
        <v>0</v>
      </c>
      <c r="E139" s="5">
        <f t="shared" si="10"/>
        <v>0</v>
      </c>
      <c r="F139" s="2">
        <f>VLOOKUP($A139,'By SKU - Old RTs'!$A:$V,9,FALSE)</f>
        <v>0</v>
      </c>
      <c r="G139" s="2">
        <f>VLOOKUP($A139,'By SKU - New RTs'!$A:$V,9,FALSE)</f>
        <v>0</v>
      </c>
      <c r="H139" s="5">
        <f t="shared" si="11"/>
        <v>0</v>
      </c>
      <c r="I139" s="2">
        <f>VLOOKUP($A139,'By SKU - Old RTs'!$A:$V,10,FALSE)</f>
        <v>0</v>
      </c>
      <c r="J139" s="2">
        <f>VLOOKUP($A139,'By SKU - New RTs'!$A:$V,10,FALSE)</f>
        <v>0</v>
      </c>
      <c r="K139" s="5">
        <f t="shared" si="12"/>
        <v>0</v>
      </c>
      <c r="L139" s="2">
        <f>VLOOKUP($A139,'By SKU - Old RTs'!$A:$V,11,FALSE)</f>
        <v>0</v>
      </c>
      <c r="M139" s="2">
        <f>VLOOKUP($A139,'By SKU - New RTs'!$A:$V,11,FALSE)</f>
        <v>0</v>
      </c>
      <c r="N139" s="5">
        <f t="shared" si="13"/>
        <v>0</v>
      </c>
      <c r="O139" s="2">
        <f>VLOOKUP($A139,'By SKU - Old RTs'!$A:$V,12,FALSE)</f>
        <v>0</v>
      </c>
      <c r="P139" s="2">
        <f>VLOOKUP($A139,'By SKU - New RTs'!$A:$V,12,FALSE)</f>
        <v>0</v>
      </c>
      <c r="Q139" s="2">
        <f t="shared" si="14"/>
        <v>0</v>
      </c>
    </row>
    <row r="140" spans="1:17" x14ac:dyDescent="0.3">
      <c r="A140" s="3">
        <f>'By SKU - Old RTs'!A140</f>
        <v>2249</v>
      </c>
      <c r="B140" t="str">
        <f>'By SKU - Old RTs'!B140</f>
        <v>MULTIPURPOSE WIPES BUCKET</v>
      </c>
      <c r="C140" s="2">
        <f>VLOOKUP($A140,'By SKU - Old RTs'!$A:$V,8,FALSE)</f>
        <v>0</v>
      </c>
      <c r="D140" s="2">
        <f>VLOOKUP($A140,'By SKU - New RTs'!$A:$V,8,FALSE)</f>
        <v>0</v>
      </c>
      <c r="E140" s="5">
        <f t="shared" si="10"/>
        <v>0</v>
      </c>
      <c r="F140" s="2">
        <f>VLOOKUP($A140,'By SKU - Old RTs'!$A:$V,9,FALSE)</f>
        <v>0</v>
      </c>
      <c r="G140" s="2">
        <f>VLOOKUP($A140,'By SKU - New RTs'!$A:$V,9,FALSE)</f>
        <v>0</v>
      </c>
      <c r="H140" s="5">
        <f t="shared" si="11"/>
        <v>0</v>
      </c>
      <c r="I140" s="2">
        <f>VLOOKUP($A140,'By SKU - Old RTs'!$A:$V,10,FALSE)</f>
        <v>0</v>
      </c>
      <c r="J140" s="2">
        <f>VLOOKUP($A140,'By SKU - New RTs'!$A:$V,10,FALSE)</f>
        <v>0.25</v>
      </c>
      <c r="K140" s="5">
        <f t="shared" si="12"/>
        <v>0.25</v>
      </c>
      <c r="L140" s="2">
        <f>VLOOKUP($A140,'By SKU - Old RTs'!$A:$V,11,FALSE)</f>
        <v>0</v>
      </c>
      <c r="M140" s="2">
        <f>VLOOKUP($A140,'By SKU - New RTs'!$A:$V,11,FALSE)</f>
        <v>0</v>
      </c>
      <c r="N140" s="5">
        <f t="shared" si="13"/>
        <v>0</v>
      </c>
      <c r="O140" s="2">
        <f>VLOOKUP($A140,'By SKU - Old RTs'!$A:$V,12,FALSE)</f>
        <v>0.25</v>
      </c>
      <c r="P140" s="2">
        <f>VLOOKUP($A140,'By SKU - New RTs'!$A:$V,12,FALSE)</f>
        <v>0</v>
      </c>
      <c r="Q140" s="2">
        <f t="shared" si="14"/>
        <v>-0.25</v>
      </c>
    </row>
    <row r="141" spans="1:17" x14ac:dyDescent="0.3">
      <c r="A141" s="3">
        <f>'By SKU - Old RTs'!A141</f>
        <v>2260</v>
      </c>
      <c r="B141" t="str">
        <f>'By SKU - Old RTs'!B141</f>
        <v>CLS FOAM FRESH CASE</v>
      </c>
      <c r="C141" s="2">
        <f>VLOOKUP($A141,'By SKU - Old RTs'!$A:$V,8,FALSE)</f>
        <v>0</v>
      </c>
      <c r="D141" s="2">
        <f>VLOOKUP($A141,'By SKU - New RTs'!$A:$V,8,FALSE)</f>
        <v>0</v>
      </c>
      <c r="E141" s="5">
        <f t="shared" si="10"/>
        <v>0</v>
      </c>
      <c r="F141" s="2">
        <f>VLOOKUP($A141,'By SKU - Old RTs'!$A:$V,9,FALSE)</f>
        <v>0</v>
      </c>
      <c r="G141" s="2">
        <f>VLOOKUP($A141,'By SKU - New RTs'!$A:$V,9,FALSE)</f>
        <v>0</v>
      </c>
      <c r="H141" s="5">
        <f t="shared" si="11"/>
        <v>0</v>
      </c>
      <c r="I141" s="2">
        <f>VLOOKUP($A141,'By SKU - Old RTs'!$A:$V,10,FALSE)</f>
        <v>0</v>
      </c>
      <c r="J141" s="2">
        <f>VLOOKUP($A141,'By SKU - New RTs'!$A:$V,10,FALSE)</f>
        <v>0</v>
      </c>
      <c r="K141" s="5">
        <f t="shared" si="12"/>
        <v>0</v>
      </c>
      <c r="L141" s="2">
        <f>VLOOKUP($A141,'By SKU - Old RTs'!$A:$V,11,FALSE)</f>
        <v>0</v>
      </c>
      <c r="M141" s="2">
        <f>VLOOKUP($A141,'By SKU - New RTs'!$A:$V,11,FALSE)</f>
        <v>0</v>
      </c>
      <c r="N141" s="5">
        <f t="shared" si="13"/>
        <v>0</v>
      </c>
      <c r="O141" s="2">
        <f>VLOOKUP($A141,'By SKU - Old RTs'!$A:$V,12,FALSE)</f>
        <v>0</v>
      </c>
      <c r="P141" s="2">
        <f>VLOOKUP($A141,'By SKU - New RTs'!$A:$V,12,FALSE)</f>
        <v>0</v>
      </c>
      <c r="Q141" s="2">
        <f t="shared" si="14"/>
        <v>0</v>
      </c>
    </row>
    <row r="142" spans="1:17" x14ac:dyDescent="0.3">
      <c r="A142" s="3">
        <f>'By SKU - Old RTs'!A142</f>
        <v>2261</v>
      </c>
      <c r="B142" t="str">
        <f>'By SKU - Old RTs'!B142</f>
        <v>CLS FOAM FRESH REFILL</v>
      </c>
      <c r="C142" s="2">
        <f>VLOOKUP($A142,'By SKU - Old RTs'!$A:$V,8,FALSE)</f>
        <v>0.75</v>
      </c>
      <c r="D142" s="2">
        <f>VLOOKUP($A142,'By SKU - New RTs'!$A:$V,8,FALSE)</f>
        <v>0.75</v>
      </c>
      <c r="E142" s="5">
        <f t="shared" si="10"/>
        <v>0</v>
      </c>
      <c r="F142" s="2">
        <f>VLOOKUP($A142,'By SKU - Old RTs'!$A:$V,9,FALSE)</f>
        <v>0</v>
      </c>
      <c r="G142" s="2">
        <f>VLOOKUP($A142,'By SKU - New RTs'!$A:$V,9,FALSE)</f>
        <v>0</v>
      </c>
      <c r="H142" s="5">
        <f t="shared" si="11"/>
        <v>0</v>
      </c>
      <c r="I142" s="2">
        <f>VLOOKUP($A142,'By SKU - Old RTs'!$A:$V,10,FALSE)</f>
        <v>0.5</v>
      </c>
      <c r="J142" s="2">
        <f>VLOOKUP($A142,'By SKU - New RTs'!$A:$V,10,FALSE)</f>
        <v>0</v>
      </c>
      <c r="K142" s="5">
        <f t="shared" si="12"/>
        <v>-0.5</v>
      </c>
      <c r="L142" s="2">
        <f>VLOOKUP($A142,'By SKU - Old RTs'!$A:$V,11,FALSE)</f>
        <v>1.5</v>
      </c>
      <c r="M142" s="2">
        <f>VLOOKUP($A142,'By SKU - New RTs'!$A:$V,11,FALSE)</f>
        <v>1.5</v>
      </c>
      <c r="N142" s="5">
        <f t="shared" si="13"/>
        <v>0</v>
      </c>
      <c r="O142" s="2">
        <f>VLOOKUP($A142,'By SKU - Old RTs'!$A:$V,12,FALSE)</f>
        <v>0</v>
      </c>
      <c r="P142" s="2">
        <f>VLOOKUP($A142,'By SKU - New RTs'!$A:$V,12,FALSE)</f>
        <v>0.5</v>
      </c>
      <c r="Q142" s="2">
        <f t="shared" si="14"/>
        <v>0.5</v>
      </c>
    </row>
    <row r="143" spans="1:17" x14ac:dyDescent="0.3">
      <c r="A143" s="3">
        <f>'By SKU - Old RTs'!A143</f>
        <v>2263</v>
      </c>
      <c r="B143" t="str">
        <f>'By SKU - Old RTs'!B143</f>
        <v>CLS ANTIBAC FOAM REFILL</v>
      </c>
      <c r="C143" s="2">
        <f>VLOOKUP($A143,'By SKU - Old RTs'!$A:$V,8,FALSE)</f>
        <v>0</v>
      </c>
      <c r="D143" s="2">
        <f>VLOOKUP($A143,'By SKU - New RTs'!$A:$V,8,FALSE)</f>
        <v>0</v>
      </c>
      <c r="E143" s="5">
        <f t="shared" si="10"/>
        <v>0</v>
      </c>
      <c r="F143" s="2">
        <f>VLOOKUP($A143,'By SKU - Old RTs'!$A:$V,9,FALSE)</f>
        <v>0</v>
      </c>
      <c r="G143" s="2">
        <f>VLOOKUP($A143,'By SKU - New RTs'!$A:$V,9,FALSE)</f>
        <v>0</v>
      </c>
      <c r="H143" s="5">
        <f t="shared" si="11"/>
        <v>0</v>
      </c>
      <c r="I143" s="2">
        <f>VLOOKUP($A143,'By SKU - Old RTs'!$A:$V,10,FALSE)</f>
        <v>0</v>
      </c>
      <c r="J143" s="2">
        <f>VLOOKUP($A143,'By SKU - New RTs'!$A:$V,10,FALSE)</f>
        <v>0.5</v>
      </c>
      <c r="K143" s="5">
        <f t="shared" si="12"/>
        <v>0.5</v>
      </c>
      <c r="L143" s="2">
        <f>VLOOKUP($A143,'By SKU - Old RTs'!$A:$V,11,FALSE)</f>
        <v>0</v>
      </c>
      <c r="M143" s="2">
        <f>VLOOKUP($A143,'By SKU - New RTs'!$A:$V,11,FALSE)</f>
        <v>0</v>
      </c>
      <c r="N143" s="5">
        <f t="shared" si="13"/>
        <v>0</v>
      </c>
      <c r="O143" s="2">
        <f>VLOOKUP($A143,'By SKU - Old RTs'!$A:$V,12,FALSE)</f>
        <v>0.5</v>
      </c>
      <c r="P143" s="2">
        <f>VLOOKUP($A143,'By SKU - New RTs'!$A:$V,12,FALSE)</f>
        <v>0</v>
      </c>
      <c r="Q143" s="2">
        <f t="shared" si="14"/>
        <v>-0.5</v>
      </c>
    </row>
    <row r="144" spans="1:17" x14ac:dyDescent="0.3">
      <c r="A144" s="3">
        <f>'By SKU - Old RTs'!A144</f>
        <v>2264</v>
      </c>
      <c r="B144" t="str">
        <f>'By SKU - Old RTs'!B144</f>
        <v>CLS HD GRIT SOAP CS</v>
      </c>
      <c r="C144" s="2">
        <f>VLOOKUP($A144,'By SKU - Old RTs'!$A:$V,8,FALSE)</f>
        <v>0</v>
      </c>
      <c r="D144" s="2">
        <f>VLOOKUP($A144,'By SKU - New RTs'!$A:$V,8,FALSE)</f>
        <v>0</v>
      </c>
      <c r="E144" s="5">
        <f t="shared" si="10"/>
        <v>0</v>
      </c>
      <c r="F144" s="2">
        <f>VLOOKUP($A144,'By SKU - Old RTs'!$A:$V,9,FALSE)</f>
        <v>0</v>
      </c>
      <c r="G144" s="2">
        <f>VLOOKUP($A144,'By SKU - New RTs'!$A:$V,9,FALSE)</f>
        <v>0</v>
      </c>
      <c r="H144" s="5">
        <f t="shared" si="11"/>
        <v>0</v>
      </c>
      <c r="I144" s="2">
        <f>VLOOKUP($A144,'By SKU - Old RTs'!$A:$V,10,FALSE)</f>
        <v>0</v>
      </c>
      <c r="J144" s="2">
        <f>VLOOKUP($A144,'By SKU - New RTs'!$A:$V,10,FALSE)</f>
        <v>0</v>
      </c>
      <c r="K144" s="5">
        <f t="shared" si="12"/>
        <v>0</v>
      </c>
      <c r="L144" s="2">
        <f>VLOOKUP($A144,'By SKU - Old RTs'!$A:$V,11,FALSE)</f>
        <v>0</v>
      </c>
      <c r="M144" s="2">
        <f>VLOOKUP($A144,'By SKU - New RTs'!$A:$V,11,FALSE)</f>
        <v>0</v>
      </c>
      <c r="N144" s="5">
        <f t="shared" si="13"/>
        <v>0</v>
      </c>
      <c r="O144" s="2">
        <f>VLOOKUP($A144,'By SKU - Old RTs'!$A:$V,12,FALSE)</f>
        <v>0</v>
      </c>
      <c r="P144" s="2">
        <f>VLOOKUP($A144,'By SKU - New RTs'!$A:$V,12,FALSE)</f>
        <v>0</v>
      </c>
      <c r="Q144" s="2">
        <f t="shared" si="14"/>
        <v>0</v>
      </c>
    </row>
    <row r="145" spans="1:17" x14ac:dyDescent="0.3">
      <c r="A145" s="3">
        <f>'By SKU - Old RTs'!A145</f>
        <v>2265</v>
      </c>
      <c r="B145" t="str">
        <f>'By SKU - Old RTs'!B145</f>
        <v>CLS HD GRIT SOAP REFILL</v>
      </c>
      <c r="C145" s="2">
        <f>VLOOKUP($A145,'By SKU - Old RTs'!$A:$V,8,FALSE)</f>
        <v>0.25</v>
      </c>
      <c r="D145" s="2">
        <f>VLOOKUP($A145,'By SKU - New RTs'!$A:$V,8,FALSE)</f>
        <v>0.25</v>
      </c>
      <c r="E145" s="5">
        <f t="shared" si="10"/>
        <v>0</v>
      </c>
      <c r="F145" s="2">
        <f>VLOOKUP($A145,'By SKU - Old RTs'!$A:$V,9,FALSE)</f>
        <v>6</v>
      </c>
      <c r="G145" s="2">
        <f>VLOOKUP($A145,'By SKU - New RTs'!$A:$V,9,FALSE)</f>
        <v>6</v>
      </c>
      <c r="H145" s="5">
        <f t="shared" si="11"/>
        <v>0</v>
      </c>
      <c r="I145" s="2">
        <f>VLOOKUP($A145,'By SKU - Old RTs'!$A:$V,10,FALSE)</f>
        <v>2</v>
      </c>
      <c r="J145" s="2">
        <f>VLOOKUP($A145,'By SKU - New RTs'!$A:$V,10,FALSE)</f>
        <v>0</v>
      </c>
      <c r="K145" s="5">
        <f t="shared" si="12"/>
        <v>-2</v>
      </c>
      <c r="L145" s="2">
        <f>VLOOKUP($A145,'By SKU - Old RTs'!$A:$V,11,FALSE)</f>
        <v>0</v>
      </c>
      <c r="M145" s="2">
        <f>VLOOKUP($A145,'By SKU - New RTs'!$A:$V,11,FALSE)</f>
        <v>0</v>
      </c>
      <c r="N145" s="5">
        <f t="shared" si="13"/>
        <v>0</v>
      </c>
      <c r="O145" s="2">
        <f>VLOOKUP($A145,'By SKU - Old RTs'!$A:$V,12,FALSE)</f>
        <v>0</v>
      </c>
      <c r="P145" s="2">
        <f>VLOOKUP($A145,'By SKU - New RTs'!$A:$V,12,FALSE)</f>
        <v>2</v>
      </c>
      <c r="Q145" s="2">
        <f t="shared" si="14"/>
        <v>2</v>
      </c>
    </row>
    <row r="146" spans="1:17" x14ac:dyDescent="0.3">
      <c r="A146" s="3">
        <f>'By SKU - Old RTs'!A146</f>
        <v>2267</v>
      </c>
      <c r="B146" t="str">
        <f>'By SKU - Old RTs'!B146</f>
        <v>CLS HAND SAN 900 REFILL</v>
      </c>
      <c r="C146" s="2">
        <f>VLOOKUP($A146,'By SKU - Old RTs'!$A:$V,8,FALSE)</f>
        <v>0</v>
      </c>
      <c r="D146" s="2">
        <f>VLOOKUP($A146,'By SKU - New RTs'!$A:$V,8,FALSE)</f>
        <v>0</v>
      </c>
      <c r="E146" s="5">
        <f t="shared" si="10"/>
        <v>0</v>
      </c>
      <c r="F146" s="2">
        <f>VLOOKUP($A146,'By SKU - Old RTs'!$A:$V,9,FALSE)</f>
        <v>0</v>
      </c>
      <c r="G146" s="2">
        <f>VLOOKUP($A146,'By SKU - New RTs'!$A:$V,9,FALSE)</f>
        <v>0</v>
      </c>
      <c r="H146" s="5">
        <f t="shared" si="11"/>
        <v>0</v>
      </c>
      <c r="I146" s="2">
        <f>VLOOKUP($A146,'By SKU - Old RTs'!$A:$V,10,FALSE)</f>
        <v>0</v>
      </c>
      <c r="J146" s="2">
        <f>VLOOKUP($A146,'By SKU - New RTs'!$A:$V,10,FALSE)</f>
        <v>1</v>
      </c>
      <c r="K146" s="5">
        <f t="shared" si="12"/>
        <v>1</v>
      </c>
      <c r="L146" s="2">
        <f>VLOOKUP($A146,'By SKU - Old RTs'!$A:$V,11,FALSE)</f>
        <v>0.25</v>
      </c>
      <c r="M146" s="2">
        <f>VLOOKUP($A146,'By SKU - New RTs'!$A:$V,11,FALSE)</f>
        <v>0.25</v>
      </c>
      <c r="N146" s="5">
        <f t="shared" si="13"/>
        <v>0</v>
      </c>
      <c r="O146" s="2">
        <f>VLOOKUP($A146,'By SKU - Old RTs'!$A:$V,12,FALSE)</f>
        <v>1</v>
      </c>
      <c r="P146" s="2">
        <f>VLOOKUP($A146,'By SKU - New RTs'!$A:$V,12,FALSE)</f>
        <v>0</v>
      </c>
      <c r="Q146" s="2">
        <f t="shared" si="14"/>
        <v>-1</v>
      </c>
    </row>
    <row r="147" spans="1:17" x14ac:dyDescent="0.3">
      <c r="A147" s="3">
        <f>'By SKU - Old RTs'!A147</f>
        <v>2269</v>
      </c>
      <c r="B147" t="str">
        <f>'By SKU - Old RTs'!B147</f>
        <v>CLS 400ML HAND SANI EA</v>
      </c>
      <c r="C147" s="2">
        <f>VLOOKUP($A147,'By SKU - Old RTs'!$A:$V,8,FALSE)</f>
        <v>0</v>
      </c>
      <c r="D147" s="2">
        <f>VLOOKUP($A147,'By SKU - New RTs'!$A:$V,8,FALSE)</f>
        <v>0</v>
      </c>
      <c r="E147" s="5">
        <f t="shared" si="10"/>
        <v>0</v>
      </c>
      <c r="F147" s="2">
        <f>VLOOKUP($A147,'By SKU - Old RTs'!$A:$V,9,FALSE)</f>
        <v>0</v>
      </c>
      <c r="G147" s="2">
        <f>VLOOKUP($A147,'By SKU - New RTs'!$A:$V,9,FALSE)</f>
        <v>0</v>
      </c>
      <c r="H147" s="5">
        <f t="shared" si="11"/>
        <v>0</v>
      </c>
      <c r="I147" s="2">
        <f>VLOOKUP($A147,'By SKU - Old RTs'!$A:$V,10,FALSE)</f>
        <v>0</v>
      </c>
      <c r="J147" s="2">
        <f>VLOOKUP($A147,'By SKU - New RTs'!$A:$V,10,FALSE)</f>
        <v>0</v>
      </c>
      <c r="K147" s="5">
        <f t="shared" si="12"/>
        <v>0</v>
      </c>
      <c r="L147" s="2">
        <f>VLOOKUP($A147,'By SKU - Old RTs'!$A:$V,11,FALSE)</f>
        <v>0</v>
      </c>
      <c r="M147" s="2">
        <f>VLOOKUP($A147,'By SKU - New RTs'!$A:$V,11,FALSE)</f>
        <v>0</v>
      </c>
      <c r="N147" s="5">
        <f t="shared" si="13"/>
        <v>0</v>
      </c>
      <c r="O147" s="2">
        <f>VLOOKUP($A147,'By SKU - Old RTs'!$A:$V,12,FALSE)</f>
        <v>0</v>
      </c>
      <c r="P147" s="2">
        <f>VLOOKUP($A147,'By SKU - New RTs'!$A:$V,12,FALSE)</f>
        <v>0</v>
      </c>
      <c r="Q147" s="2">
        <f t="shared" si="14"/>
        <v>0</v>
      </c>
    </row>
    <row r="148" spans="1:17" x14ac:dyDescent="0.3">
      <c r="A148" s="3">
        <f>'By SKU - Old RTs'!A148</f>
        <v>2274</v>
      </c>
      <c r="B148" t="str">
        <f>'By SKU - Old RTs'!B148</f>
        <v>SMART SOLUTION FLR ENZYME CLNR</v>
      </c>
      <c r="C148" s="2">
        <f>VLOOKUP($A148,'By SKU - Old RTs'!$A:$V,8,FALSE)</f>
        <v>0.25</v>
      </c>
      <c r="D148" s="2">
        <f>VLOOKUP($A148,'By SKU - New RTs'!$A:$V,8,FALSE)</f>
        <v>0.25</v>
      </c>
      <c r="E148" s="5">
        <f t="shared" si="10"/>
        <v>0</v>
      </c>
      <c r="F148" s="2">
        <f>VLOOKUP($A148,'By SKU - Old RTs'!$A:$V,9,FALSE)</f>
        <v>0</v>
      </c>
      <c r="G148" s="2">
        <f>VLOOKUP($A148,'By SKU - New RTs'!$A:$V,9,FALSE)</f>
        <v>0</v>
      </c>
      <c r="H148" s="5">
        <f t="shared" si="11"/>
        <v>0</v>
      </c>
      <c r="I148" s="2">
        <f>VLOOKUP($A148,'By SKU - Old RTs'!$A:$V,10,FALSE)</f>
        <v>0</v>
      </c>
      <c r="J148" s="2">
        <f>VLOOKUP($A148,'By SKU - New RTs'!$A:$V,10,FALSE)</f>
        <v>0</v>
      </c>
      <c r="K148" s="5">
        <f t="shared" si="12"/>
        <v>0</v>
      </c>
      <c r="L148" s="2">
        <f>VLOOKUP($A148,'By SKU - Old RTs'!$A:$V,11,FALSE)</f>
        <v>0</v>
      </c>
      <c r="M148" s="2">
        <f>VLOOKUP($A148,'By SKU - New RTs'!$A:$V,11,FALSE)</f>
        <v>0</v>
      </c>
      <c r="N148" s="5">
        <f t="shared" si="13"/>
        <v>0</v>
      </c>
      <c r="O148" s="2">
        <f>VLOOKUP($A148,'By SKU - Old RTs'!$A:$V,12,FALSE)</f>
        <v>0</v>
      </c>
      <c r="P148" s="2">
        <f>VLOOKUP($A148,'By SKU - New RTs'!$A:$V,12,FALSE)</f>
        <v>0</v>
      </c>
      <c r="Q148" s="2">
        <f t="shared" si="14"/>
        <v>0</v>
      </c>
    </row>
    <row r="149" spans="1:17" x14ac:dyDescent="0.3">
      <c r="A149" s="3">
        <f>'By SKU - Old RTs'!A149</f>
        <v>2281</v>
      </c>
      <c r="B149" t="str">
        <f>'By SKU - Old RTs'!B149</f>
        <v>GREENSCENTS AIR ORANGE MANGO</v>
      </c>
      <c r="C149" s="2">
        <f>VLOOKUP($A149,'By SKU - Old RTs'!$A:$V,8,FALSE)</f>
        <v>76</v>
      </c>
      <c r="D149" s="2">
        <f>VLOOKUP($A149,'By SKU - New RTs'!$A:$V,8,FALSE)</f>
        <v>76</v>
      </c>
      <c r="E149" s="5">
        <f t="shared" si="10"/>
        <v>0</v>
      </c>
      <c r="F149" s="2">
        <f>VLOOKUP($A149,'By SKU - Old RTs'!$A:$V,9,FALSE)</f>
        <v>3</v>
      </c>
      <c r="G149" s="2">
        <f>VLOOKUP($A149,'By SKU - New RTs'!$A:$V,9,FALSE)</f>
        <v>3</v>
      </c>
      <c r="H149" s="5">
        <f t="shared" si="11"/>
        <v>0</v>
      </c>
      <c r="I149" s="2">
        <f>VLOOKUP($A149,'By SKU - Old RTs'!$A:$V,10,FALSE)</f>
        <v>27</v>
      </c>
      <c r="J149" s="2">
        <f>VLOOKUP($A149,'By SKU - New RTs'!$A:$V,10,FALSE)</f>
        <v>2</v>
      </c>
      <c r="K149" s="5">
        <f t="shared" si="12"/>
        <v>-25</v>
      </c>
      <c r="L149" s="2">
        <f>VLOOKUP($A149,'By SKU - Old RTs'!$A:$V,11,FALSE)</f>
        <v>74</v>
      </c>
      <c r="M149" s="2">
        <f>VLOOKUP($A149,'By SKU - New RTs'!$A:$V,11,FALSE)</f>
        <v>74</v>
      </c>
      <c r="N149" s="5">
        <f t="shared" si="13"/>
        <v>0</v>
      </c>
      <c r="O149" s="2">
        <f>VLOOKUP($A149,'By SKU - Old RTs'!$A:$V,12,FALSE)</f>
        <v>2</v>
      </c>
      <c r="P149" s="2">
        <f>VLOOKUP($A149,'By SKU - New RTs'!$A:$V,12,FALSE)</f>
        <v>27</v>
      </c>
      <c r="Q149" s="2">
        <f t="shared" si="14"/>
        <v>25</v>
      </c>
    </row>
    <row r="150" spans="1:17" x14ac:dyDescent="0.3">
      <c r="A150" s="3">
        <f>'By SKU - Old RTs'!A150</f>
        <v>2282</v>
      </c>
      <c r="B150" t="str">
        <f>'By SKU - Old RTs'!B150</f>
        <v>GREENSCENTS AIR BLUE BLOSSOM</v>
      </c>
      <c r="C150" s="2">
        <f>VLOOKUP($A150,'By SKU - Old RTs'!$A:$V,8,FALSE)</f>
        <v>0</v>
      </c>
      <c r="D150" s="2">
        <f>VLOOKUP($A150,'By SKU - New RTs'!$A:$V,8,FALSE)</f>
        <v>0</v>
      </c>
      <c r="E150" s="5">
        <f t="shared" si="10"/>
        <v>0</v>
      </c>
      <c r="F150" s="2">
        <f>VLOOKUP($A150,'By SKU - Old RTs'!$A:$V,9,FALSE)</f>
        <v>0</v>
      </c>
      <c r="G150" s="2">
        <f>VLOOKUP($A150,'By SKU - New RTs'!$A:$V,9,FALSE)</f>
        <v>0</v>
      </c>
      <c r="H150" s="5">
        <f t="shared" si="11"/>
        <v>0</v>
      </c>
      <c r="I150" s="2">
        <f>VLOOKUP($A150,'By SKU - Old RTs'!$A:$V,10,FALSE)</f>
        <v>0</v>
      </c>
      <c r="J150" s="2">
        <f>VLOOKUP($A150,'By SKU - New RTs'!$A:$V,10,FALSE)</f>
        <v>0</v>
      </c>
      <c r="K150" s="5">
        <f t="shared" si="12"/>
        <v>0</v>
      </c>
      <c r="L150" s="2">
        <f>VLOOKUP($A150,'By SKU - Old RTs'!$A:$V,11,FALSE)</f>
        <v>0</v>
      </c>
      <c r="M150" s="2">
        <f>VLOOKUP($A150,'By SKU - New RTs'!$A:$V,11,FALSE)</f>
        <v>0</v>
      </c>
      <c r="N150" s="5">
        <f t="shared" si="13"/>
        <v>0</v>
      </c>
      <c r="O150" s="2">
        <f>VLOOKUP($A150,'By SKU - Old RTs'!$A:$V,12,FALSE)</f>
        <v>0</v>
      </c>
      <c r="P150" s="2">
        <f>VLOOKUP($A150,'By SKU - New RTs'!$A:$V,12,FALSE)</f>
        <v>0</v>
      </c>
      <c r="Q150" s="2">
        <f t="shared" si="14"/>
        <v>0</v>
      </c>
    </row>
    <row r="151" spans="1:17" x14ac:dyDescent="0.3">
      <c r="A151" s="3">
        <f>'By SKU - Old RTs'!A151</f>
        <v>2283</v>
      </c>
      <c r="B151" t="str">
        <f>'By SKU - Old RTs'!B151</f>
        <v>GREENSCENTS AIR SP APPLE</v>
      </c>
      <c r="C151" s="2">
        <f>VLOOKUP($A151,'By SKU - Old RTs'!$A:$V,8,FALSE)</f>
        <v>0</v>
      </c>
      <c r="D151" s="2">
        <f>VLOOKUP($A151,'By SKU - New RTs'!$A:$V,8,FALSE)</f>
        <v>0</v>
      </c>
      <c r="E151" s="5">
        <f t="shared" si="10"/>
        <v>0</v>
      </c>
      <c r="F151" s="2">
        <f>VLOOKUP($A151,'By SKU - Old RTs'!$A:$V,9,FALSE)</f>
        <v>0</v>
      </c>
      <c r="G151" s="2">
        <f>VLOOKUP($A151,'By SKU - New RTs'!$A:$V,9,FALSE)</f>
        <v>0</v>
      </c>
      <c r="H151" s="5">
        <f t="shared" si="11"/>
        <v>0</v>
      </c>
      <c r="I151" s="2">
        <f>VLOOKUP($A151,'By SKU - Old RTs'!$A:$V,10,FALSE)</f>
        <v>0</v>
      </c>
      <c r="J151" s="2">
        <f>VLOOKUP($A151,'By SKU - New RTs'!$A:$V,10,FALSE)</f>
        <v>2</v>
      </c>
      <c r="K151" s="5">
        <f t="shared" si="12"/>
        <v>2</v>
      </c>
      <c r="L151" s="2">
        <f>VLOOKUP($A151,'By SKU - Old RTs'!$A:$V,11,FALSE)</f>
        <v>0</v>
      </c>
      <c r="M151" s="2">
        <f>VLOOKUP($A151,'By SKU - New RTs'!$A:$V,11,FALSE)</f>
        <v>0</v>
      </c>
      <c r="N151" s="5">
        <f t="shared" si="13"/>
        <v>0</v>
      </c>
      <c r="O151" s="2">
        <f>VLOOKUP($A151,'By SKU - Old RTs'!$A:$V,12,FALSE)</f>
        <v>2</v>
      </c>
      <c r="P151" s="2">
        <f>VLOOKUP($A151,'By SKU - New RTs'!$A:$V,12,FALSE)</f>
        <v>0</v>
      </c>
      <c r="Q151" s="2">
        <f t="shared" si="14"/>
        <v>-2</v>
      </c>
    </row>
    <row r="152" spans="1:17" x14ac:dyDescent="0.3">
      <c r="A152" s="3">
        <f>'By SKU - Old RTs'!A152</f>
        <v>2287</v>
      </c>
      <c r="B152" t="str">
        <f>'By SKU - Old RTs'!B152</f>
        <v>CLS 400ML HAND SANI EA</v>
      </c>
      <c r="C152" s="2">
        <f>VLOOKUP($A152,'By SKU - Old RTs'!$A:$V,8,FALSE)</f>
        <v>0</v>
      </c>
      <c r="D152" s="2">
        <f>VLOOKUP($A152,'By SKU - New RTs'!$A:$V,8,FALSE)</f>
        <v>0</v>
      </c>
      <c r="E152" s="5">
        <f t="shared" si="10"/>
        <v>0</v>
      </c>
      <c r="F152" s="2">
        <f>VLOOKUP($A152,'By SKU - Old RTs'!$A:$V,9,FALSE)</f>
        <v>0</v>
      </c>
      <c r="G152" s="2">
        <f>VLOOKUP($A152,'By SKU - New RTs'!$A:$V,9,FALSE)</f>
        <v>0</v>
      </c>
      <c r="H152" s="5">
        <f t="shared" si="11"/>
        <v>0</v>
      </c>
      <c r="I152" s="2">
        <f>VLOOKUP($A152,'By SKU - Old RTs'!$A:$V,10,FALSE)</f>
        <v>0</v>
      </c>
      <c r="J152" s="2">
        <f>VLOOKUP($A152,'By SKU - New RTs'!$A:$V,10,FALSE)</f>
        <v>0</v>
      </c>
      <c r="K152" s="5">
        <f t="shared" si="12"/>
        <v>0</v>
      </c>
      <c r="L152" s="2">
        <f>VLOOKUP($A152,'By SKU - Old RTs'!$A:$V,11,FALSE)</f>
        <v>0</v>
      </c>
      <c r="M152" s="2">
        <f>VLOOKUP($A152,'By SKU - New RTs'!$A:$V,11,FALSE)</f>
        <v>0</v>
      </c>
      <c r="N152" s="5">
        <f t="shared" si="13"/>
        <v>0</v>
      </c>
      <c r="O152" s="2">
        <f>VLOOKUP($A152,'By SKU - Old RTs'!$A:$V,12,FALSE)</f>
        <v>0</v>
      </c>
      <c r="P152" s="2">
        <f>VLOOKUP($A152,'By SKU - New RTs'!$A:$V,12,FALSE)</f>
        <v>0</v>
      </c>
      <c r="Q152" s="2">
        <f t="shared" si="14"/>
        <v>0</v>
      </c>
    </row>
    <row r="153" spans="1:17" x14ac:dyDescent="0.3">
      <c r="A153" s="3">
        <f>'By SKU - Old RTs'!A153</f>
        <v>2292</v>
      </c>
      <c r="B153" t="str">
        <f>'By SKU - Old RTs'!B153</f>
        <v>BOWL CLIP ORANGE MANGO</v>
      </c>
      <c r="C153" s="2">
        <f>VLOOKUP($A153,'By SKU - Old RTs'!$A:$V,8,FALSE)</f>
        <v>0</v>
      </c>
      <c r="D153" s="2">
        <f>VLOOKUP($A153,'By SKU - New RTs'!$A:$V,8,FALSE)</f>
        <v>0</v>
      </c>
      <c r="E153" s="5">
        <f t="shared" si="10"/>
        <v>0</v>
      </c>
      <c r="F153" s="2">
        <f>VLOOKUP($A153,'By SKU - Old RTs'!$A:$V,9,FALSE)</f>
        <v>3</v>
      </c>
      <c r="G153" s="2">
        <f>VLOOKUP($A153,'By SKU - New RTs'!$A:$V,9,FALSE)</f>
        <v>3</v>
      </c>
      <c r="H153" s="5">
        <f t="shared" si="11"/>
        <v>0</v>
      </c>
      <c r="I153" s="2">
        <f>VLOOKUP($A153,'By SKU - Old RTs'!$A:$V,10,FALSE)</f>
        <v>0</v>
      </c>
      <c r="J153" s="2">
        <f>VLOOKUP($A153,'By SKU - New RTs'!$A:$V,10,FALSE)</f>
        <v>0</v>
      </c>
      <c r="K153" s="5">
        <f t="shared" si="12"/>
        <v>0</v>
      </c>
      <c r="L153" s="2">
        <f>VLOOKUP($A153,'By SKU - Old RTs'!$A:$V,11,FALSE)</f>
        <v>0</v>
      </c>
      <c r="M153" s="2">
        <f>VLOOKUP($A153,'By SKU - New RTs'!$A:$V,11,FALSE)</f>
        <v>0</v>
      </c>
      <c r="N153" s="5">
        <f t="shared" si="13"/>
        <v>0</v>
      </c>
      <c r="O153" s="2">
        <f>VLOOKUP($A153,'By SKU - Old RTs'!$A:$V,12,FALSE)</f>
        <v>0</v>
      </c>
      <c r="P153" s="2">
        <f>VLOOKUP($A153,'By SKU - New RTs'!$A:$V,12,FALSE)</f>
        <v>0</v>
      </c>
      <c r="Q153" s="2">
        <f t="shared" si="14"/>
        <v>0</v>
      </c>
    </row>
    <row r="154" spans="1:17" x14ac:dyDescent="0.3">
      <c r="A154" s="3">
        <f>'By SKU - Old RTs'!A154</f>
        <v>2297</v>
      </c>
      <c r="B154" t="str">
        <f>'By SKU - Old RTs'!B154</f>
        <v>CLS SAN 400 DISP #7405</v>
      </c>
      <c r="C154" s="2">
        <f>VLOOKUP($A154,'By SKU - Old RTs'!$A:$V,8,FALSE)</f>
        <v>0</v>
      </c>
      <c r="D154" s="2">
        <f>VLOOKUP($A154,'By SKU - New RTs'!$A:$V,8,FALSE)</f>
        <v>0</v>
      </c>
      <c r="E154" s="5">
        <f t="shared" si="10"/>
        <v>0</v>
      </c>
      <c r="F154" s="2">
        <f>VLOOKUP($A154,'By SKU - Old RTs'!$A:$V,9,FALSE)</f>
        <v>0</v>
      </c>
      <c r="G154" s="2">
        <f>VLOOKUP($A154,'By SKU - New RTs'!$A:$V,9,FALSE)</f>
        <v>0</v>
      </c>
      <c r="H154" s="5">
        <f t="shared" si="11"/>
        <v>0</v>
      </c>
      <c r="I154" s="2">
        <f>VLOOKUP($A154,'By SKU - Old RTs'!$A:$V,10,FALSE)</f>
        <v>0</v>
      </c>
      <c r="J154" s="2">
        <f>VLOOKUP($A154,'By SKU - New RTs'!$A:$V,10,FALSE)</f>
        <v>0</v>
      </c>
      <c r="K154" s="5">
        <f t="shared" si="12"/>
        <v>0</v>
      </c>
      <c r="L154" s="2">
        <f>VLOOKUP($A154,'By SKU - Old RTs'!$A:$V,11,FALSE)</f>
        <v>0</v>
      </c>
      <c r="M154" s="2">
        <f>VLOOKUP($A154,'By SKU - New RTs'!$A:$V,11,FALSE)</f>
        <v>0</v>
      </c>
      <c r="N154" s="5">
        <f t="shared" si="13"/>
        <v>0</v>
      </c>
      <c r="O154" s="2">
        <f>VLOOKUP($A154,'By SKU - Old RTs'!$A:$V,12,FALSE)</f>
        <v>0</v>
      </c>
      <c r="P154" s="2">
        <f>VLOOKUP($A154,'By SKU - New RTs'!$A:$V,12,FALSE)</f>
        <v>0</v>
      </c>
      <c r="Q154" s="2">
        <f t="shared" si="14"/>
        <v>0</v>
      </c>
    </row>
    <row r="155" spans="1:17" x14ac:dyDescent="0.3">
      <c r="A155" s="3">
        <f>'By SKU - Old RTs'!A155</f>
        <v>2298</v>
      </c>
      <c r="B155" t="str">
        <f>'By SKU - Old RTs'!B155</f>
        <v>CLS 400ML HAND SANI EA</v>
      </c>
      <c r="C155" s="2">
        <f>VLOOKUP($A155,'By SKU - Old RTs'!$A:$V,8,FALSE)</f>
        <v>0</v>
      </c>
      <c r="D155" s="2">
        <f>VLOOKUP($A155,'By SKU - New RTs'!$A:$V,8,FALSE)</f>
        <v>0</v>
      </c>
      <c r="E155" s="5">
        <f t="shared" si="10"/>
        <v>0</v>
      </c>
      <c r="F155" s="2">
        <f>VLOOKUP($A155,'By SKU - Old RTs'!$A:$V,9,FALSE)</f>
        <v>0</v>
      </c>
      <c r="G155" s="2">
        <f>VLOOKUP($A155,'By SKU - New RTs'!$A:$V,9,FALSE)</f>
        <v>0</v>
      </c>
      <c r="H155" s="5">
        <f t="shared" si="11"/>
        <v>0</v>
      </c>
      <c r="I155" s="2">
        <f>VLOOKUP($A155,'By SKU - Old RTs'!$A:$V,10,FALSE)</f>
        <v>0</v>
      </c>
      <c r="J155" s="2">
        <f>VLOOKUP($A155,'By SKU - New RTs'!$A:$V,10,FALSE)</f>
        <v>0</v>
      </c>
      <c r="K155" s="5">
        <f t="shared" si="12"/>
        <v>0</v>
      </c>
      <c r="L155" s="2">
        <f>VLOOKUP($A155,'By SKU - Old RTs'!$A:$V,11,FALSE)</f>
        <v>0</v>
      </c>
      <c r="M155" s="2">
        <f>VLOOKUP($A155,'By SKU - New RTs'!$A:$V,11,FALSE)</f>
        <v>0</v>
      </c>
      <c r="N155" s="5">
        <f t="shared" si="13"/>
        <v>0</v>
      </c>
      <c r="O155" s="2">
        <f>VLOOKUP($A155,'By SKU - Old RTs'!$A:$V,12,FALSE)</f>
        <v>0</v>
      </c>
      <c r="P155" s="2">
        <f>VLOOKUP($A155,'By SKU - New RTs'!$A:$V,12,FALSE)</f>
        <v>0</v>
      </c>
      <c r="Q155" s="2">
        <f t="shared" si="14"/>
        <v>0</v>
      </c>
    </row>
    <row r="156" spans="1:17" x14ac:dyDescent="0.3">
      <c r="A156" s="3">
        <f>'By SKU - Old RTs'!A156</f>
        <v>2299</v>
      </c>
      <c r="B156" t="str">
        <f>'By SKU - Old RTs'!B156</f>
        <v>U SCREEN ORANGE MANGO</v>
      </c>
      <c r="C156" s="2">
        <f>VLOOKUP($A156,'By SKU - Old RTs'!$A:$V,8,FALSE)</f>
        <v>57</v>
      </c>
      <c r="D156" s="2">
        <f>VLOOKUP($A156,'By SKU - New RTs'!$A:$V,8,FALSE)</f>
        <v>57</v>
      </c>
      <c r="E156" s="5">
        <f t="shared" si="10"/>
        <v>0</v>
      </c>
      <c r="F156" s="2">
        <f>VLOOKUP($A156,'By SKU - Old RTs'!$A:$V,9,FALSE)</f>
        <v>0</v>
      </c>
      <c r="G156" s="2">
        <f>VLOOKUP($A156,'By SKU - New RTs'!$A:$V,9,FALSE)</f>
        <v>0</v>
      </c>
      <c r="H156" s="5">
        <f t="shared" si="11"/>
        <v>0</v>
      </c>
      <c r="I156" s="2">
        <f>VLOOKUP($A156,'By SKU - Old RTs'!$A:$V,10,FALSE)</f>
        <v>0</v>
      </c>
      <c r="J156" s="2">
        <f>VLOOKUP($A156,'By SKU - New RTs'!$A:$V,10,FALSE)</f>
        <v>1</v>
      </c>
      <c r="K156" s="5">
        <f t="shared" si="12"/>
        <v>1</v>
      </c>
      <c r="L156" s="2">
        <f>VLOOKUP($A156,'By SKU - Old RTs'!$A:$V,11,FALSE)</f>
        <v>1</v>
      </c>
      <c r="M156" s="2">
        <f>VLOOKUP($A156,'By SKU - New RTs'!$A:$V,11,FALSE)</f>
        <v>1</v>
      </c>
      <c r="N156" s="5">
        <f t="shared" si="13"/>
        <v>0</v>
      </c>
      <c r="O156" s="2">
        <f>VLOOKUP($A156,'By SKU - Old RTs'!$A:$V,12,FALSE)</f>
        <v>1</v>
      </c>
      <c r="P156" s="2">
        <f>VLOOKUP($A156,'By SKU - New RTs'!$A:$V,12,FALSE)</f>
        <v>0</v>
      </c>
      <c r="Q156" s="2">
        <f t="shared" si="14"/>
        <v>-1</v>
      </c>
    </row>
    <row r="157" spans="1:17" x14ac:dyDescent="0.3">
      <c r="A157" s="3">
        <f>'By SKU - Old RTs'!A157</f>
        <v>2310</v>
      </c>
      <c r="B157" t="str">
        <f>'By SKU - Old RTs'!B157</f>
        <v xml:space="preserve">CANLINR24X33 CS     </v>
      </c>
      <c r="C157" s="2">
        <f>VLOOKUP($A157,'By SKU - Old RTs'!$A:$V,8,FALSE)</f>
        <v>0</v>
      </c>
      <c r="D157" s="2">
        <f>VLOOKUP($A157,'By SKU - New RTs'!$A:$V,8,FALSE)</f>
        <v>0</v>
      </c>
      <c r="E157" s="5">
        <f t="shared" si="10"/>
        <v>0</v>
      </c>
      <c r="F157" s="2">
        <f>VLOOKUP($A157,'By SKU - Old RTs'!$A:$V,9,FALSE)</f>
        <v>0</v>
      </c>
      <c r="G157" s="2">
        <f>VLOOKUP($A157,'By SKU - New RTs'!$A:$V,9,FALSE)</f>
        <v>0</v>
      </c>
      <c r="H157" s="5">
        <f t="shared" si="11"/>
        <v>0</v>
      </c>
      <c r="I157" s="2">
        <f>VLOOKUP($A157,'By SKU - Old RTs'!$A:$V,10,FALSE)</f>
        <v>0</v>
      </c>
      <c r="J157" s="2">
        <f>VLOOKUP($A157,'By SKU - New RTs'!$A:$V,10,FALSE)</f>
        <v>0</v>
      </c>
      <c r="K157" s="5">
        <f t="shared" si="12"/>
        <v>0</v>
      </c>
      <c r="L157" s="2">
        <f>VLOOKUP($A157,'By SKU - Old RTs'!$A:$V,11,FALSE)</f>
        <v>0</v>
      </c>
      <c r="M157" s="2">
        <f>VLOOKUP($A157,'By SKU - New RTs'!$A:$V,11,FALSE)</f>
        <v>0</v>
      </c>
      <c r="N157" s="5">
        <f t="shared" si="13"/>
        <v>0</v>
      </c>
      <c r="O157" s="2">
        <f>VLOOKUP($A157,'By SKU - Old RTs'!$A:$V,12,FALSE)</f>
        <v>0</v>
      </c>
      <c r="P157" s="2">
        <f>VLOOKUP($A157,'By SKU - New RTs'!$A:$V,12,FALSE)</f>
        <v>0</v>
      </c>
      <c r="Q157" s="2">
        <f t="shared" si="14"/>
        <v>0</v>
      </c>
    </row>
    <row r="158" spans="1:17" x14ac:dyDescent="0.3">
      <c r="A158" s="3">
        <f>'By SKU - Old RTs'!A158</f>
        <v>2312</v>
      </c>
      <c r="B158" t="str">
        <f>'By SKU - Old RTs'!B158</f>
        <v xml:space="preserve">CANLINR30X37 CS     </v>
      </c>
      <c r="C158" s="2">
        <f>VLOOKUP($A158,'By SKU - Old RTs'!$A:$V,8,FALSE)</f>
        <v>0</v>
      </c>
      <c r="D158" s="2">
        <f>VLOOKUP($A158,'By SKU - New RTs'!$A:$V,8,FALSE)</f>
        <v>0</v>
      </c>
      <c r="E158" s="5">
        <f t="shared" si="10"/>
        <v>0</v>
      </c>
      <c r="F158" s="2">
        <f>VLOOKUP($A158,'By SKU - Old RTs'!$A:$V,9,FALSE)</f>
        <v>0</v>
      </c>
      <c r="G158" s="2">
        <f>VLOOKUP($A158,'By SKU - New RTs'!$A:$V,9,FALSE)</f>
        <v>0</v>
      </c>
      <c r="H158" s="5">
        <f t="shared" si="11"/>
        <v>0</v>
      </c>
      <c r="I158" s="2">
        <f>VLOOKUP($A158,'By SKU - Old RTs'!$A:$V,10,FALSE)</f>
        <v>0</v>
      </c>
      <c r="J158" s="2">
        <f>VLOOKUP($A158,'By SKU - New RTs'!$A:$V,10,FALSE)</f>
        <v>0</v>
      </c>
      <c r="K158" s="5">
        <f t="shared" si="12"/>
        <v>0</v>
      </c>
      <c r="L158" s="2">
        <f>VLOOKUP($A158,'By SKU - Old RTs'!$A:$V,11,FALSE)</f>
        <v>0</v>
      </c>
      <c r="M158" s="2">
        <f>VLOOKUP($A158,'By SKU - New RTs'!$A:$V,11,FALSE)</f>
        <v>0</v>
      </c>
      <c r="N158" s="5">
        <f t="shared" si="13"/>
        <v>0</v>
      </c>
      <c r="O158" s="2">
        <f>VLOOKUP($A158,'By SKU - Old RTs'!$A:$V,12,FALSE)</f>
        <v>0</v>
      </c>
      <c r="P158" s="2">
        <f>VLOOKUP($A158,'By SKU - New RTs'!$A:$V,12,FALSE)</f>
        <v>0</v>
      </c>
      <c r="Q158" s="2">
        <f t="shared" si="14"/>
        <v>0</v>
      </c>
    </row>
    <row r="159" spans="1:17" x14ac:dyDescent="0.3">
      <c r="A159" s="3">
        <f>'By SKU - Old RTs'!A159</f>
        <v>2314</v>
      </c>
      <c r="B159" t="str">
        <f>'By SKU - Old RTs'!B159</f>
        <v xml:space="preserve">CANLINR33X40 CS     </v>
      </c>
      <c r="C159" s="2">
        <f>VLOOKUP($A159,'By SKU - Old RTs'!$A:$V,8,FALSE)</f>
        <v>0</v>
      </c>
      <c r="D159" s="2">
        <f>VLOOKUP($A159,'By SKU - New RTs'!$A:$V,8,FALSE)</f>
        <v>0</v>
      </c>
      <c r="E159" s="5">
        <f t="shared" si="10"/>
        <v>0</v>
      </c>
      <c r="F159" s="2">
        <f>VLOOKUP($A159,'By SKU - Old RTs'!$A:$V,9,FALSE)</f>
        <v>0</v>
      </c>
      <c r="G159" s="2">
        <f>VLOOKUP($A159,'By SKU - New RTs'!$A:$V,9,FALSE)</f>
        <v>0</v>
      </c>
      <c r="H159" s="5">
        <f t="shared" si="11"/>
        <v>0</v>
      </c>
      <c r="I159" s="2">
        <f>VLOOKUP($A159,'By SKU - Old RTs'!$A:$V,10,FALSE)</f>
        <v>0</v>
      </c>
      <c r="J159" s="2">
        <f>VLOOKUP($A159,'By SKU - New RTs'!$A:$V,10,FALSE)</f>
        <v>0</v>
      </c>
      <c r="K159" s="5">
        <f t="shared" si="12"/>
        <v>0</v>
      </c>
      <c r="L159" s="2">
        <f>VLOOKUP($A159,'By SKU - Old RTs'!$A:$V,11,FALSE)</f>
        <v>0</v>
      </c>
      <c r="M159" s="2">
        <f>VLOOKUP($A159,'By SKU - New RTs'!$A:$V,11,FALSE)</f>
        <v>0</v>
      </c>
      <c r="N159" s="5">
        <f t="shared" si="13"/>
        <v>0</v>
      </c>
      <c r="O159" s="2">
        <f>VLOOKUP($A159,'By SKU - Old RTs'!$A:$V,12,FALSE)</f>
        <v>0</v>
      </c>
      <c r="P159" s="2">
        <f>VLOOKUP($A159,'By SKU - New RTs'!$A:$V,12,FALSE)</f>
        <v>0</v>
      </c>
      <c r="Q159" s="2">
        <f t="shared" si="14"/>
        <v>0</v>
      </c>
    </row>
    <row r="160" spans="1:17" x14ac:dyDescent="0.3">
      <c r="A160" s="3">
        <f>'By SKU - Old RTs'!A160</f>
        <v>2320</v>
      </c>
      <c r="B160" t="str">
        <f>'By SKU - Old RTs'!B160</f>
        <v xml:space="preserve">CANLINR33X39 CS     </v>
      </c>
      <c r="C160" s="2">
        <f>VLOOKUP($A160,'By SKU - Old RTs'!$A:$V,8,FALSE)</f>
        <v>0</v>
      </c>
      <c r="D160" s="2">
        <f>VLOOKUP($A160,'By SKU - New RTs'!$A:$V,8,FALSE)</f>
        <v>0</v>
      </c>
      <c r="E160" s="5">
        <f t="shared" si="10"/>
        <v>0</v>
      </c>
      <c r="F160" s="2">
        <f>VLOOKUP($A160,'By SKU - Old RTs'!$A:$V,9,FALSE)</f>
        <v>0</v>
      </c>
      <c r="G160" s="2">
        <f>VLOOKUP($A160,'By SKU - New RTs'!$A:$V,9,FALSE)</f>
        <v>0</v>
      </c>
      <c r="H160" s="5">
        <f t="shared" si="11"/>
        <v>0</v>
      </c>
      <c r="I160" s="2">
        <f>VLOOKUP($A160,'By SKU - Old RTs'!$A:$V,10,FALSE)</f>
        <v>0</v>
      </c>
      <c r="J160" s="2">
        <f>VLOOKUP($A160,'By SKU - New RTs'!$A:$V,10,FALSE)</f>
        <v>0</v>
      </c>
      <c r="K160" s="5">
        <f t="shared" si="12"/>
        <v>0</v>
      </c>
      <c r="L160" s="2">
        <f>VLOOKUP($A160,'By SKU - Old RTs'!$A:$V,11,FALSE)</f>
        <v>1</v>
      </c>
      <c r="M160" s="2">
        <f>VLOOKUP($A160,'By SKU - New RTs'!$A:$V,11,FALSE)</f>
        <v>1</v>
      </c>
      <c r="N160" s="5">
        <f t="shared" si="13"/>
        <v>0</v>
      </c>
      <c r="O160" s="2">
        <f>VLOOKUP($A160,'By SKU - Old RTs'!$A:$V,12,FALSE)</f>
        <v>0</v>
      </c>
      <c r="P160" s="2">
        <f>VLOOKUP($A160,'By SKU - New RTs'!$A:$V,12,FALSE)</f>
        <v>0</v>
      </c>
      <c r="Q160" s="2">
        <f t="shared" si="14"/>
        <v>0</v>
      </c>
    </row>
    <row r="161" spans="1:17" x14ac:dyDescent="0.3">
      <c r="A161" s="3">
        <f>'By SKU - Old RTs'!A161</f>
        <v>2324</v>
      </c>
      <c r="B161" t="str">
        <f>'By SKU - Old RTs'!B161</f>
        <v xml:space="preserve">CANLINR38X58 CS     </v>
      </c>
      <c r="C161" s="2">
        <f>VLOOKUP($A161,'By SKU - Old RTs'!$A:$V,8,FALSE)</f>
        <v>0.5</v>
      </c>
      <c r="D161" s="2">
        <f>VLOOKUP($A161,'By SKU - New RTs'!$A:$V,8,FALSE)</f>
        <v>0.5</v>
      </c>
      <c r="E161" s="5">
        <f t="shared" si="10"/>
        <v>0</v>
      </c>
      <c r="F161" s="2">
        <f>VLOOKUP($A161,'By SKU - Old RTs'!$A:$V,9,FALSE)</f>
        <v>0</v>
      </c>
      <c r="G161" s="2">
        <f>VLOOKUP($A161,'By SKU - New RTs'!$A:$V,9,FALSE)</f>
        <v>0</v>
      </c>
      <c r="H161" s="5">
        <f t="shared" si="11"/>
        <v>0</v>
      </c>
      <c r="I161" s="2">
        <f>VLOOKUP($A161,'By SKU - Old RTs'!$A:$V,10,FALSE)</f>
        <v>0</v>
      </c>
      <c r="J161" s="2">
        <f>VLOOKUP($A161,'By SKU - New RTs'!$A:$V,10,FALSE)</f>
        <v>0</v>
      </c>
      <c r="K161" s="5">
        <f t="shared" si="12"/>
        <v>0</v>
      </c>
      <c r="L161" s="2">
        <f>VLOOKUP($A161,'By SKU - Old RTs'!$A:$V,11,FALSE)</f>
        <v>0.75</v>
      </c>
      <c r="M161" s="2">
        <f>VLOOKUP($A161,'By SKU - New RTs'!$A:$V,11,FALSE)</f>
        <v>0.75</v>
      </c>
      <c r="N161" s="5">
        <f t="shared" si="13"/>
        <v>0</v>
      </c>
      <c r="O161" s="2">
        <f>VLOOKUP($A161,'By SKU - Old RTs'!$A:$V,12,FALSE)</f>
        <v>0</v>
      </c>
      <c r="P161" s="2">
        <f>VLOOKUP($A161,'By SKU - New RTs'!$A:$V,12,FALSE)</f>
        <v>0</v>
      </c>
      <c r="Q161" s="2">
        <f t="shared" si="14"/>
        <v>0</v>
      </c>
    </row>
    <row r="162" spans="1:17" x14ac:dyDescent="0.3">
      <c r="A162" s="3">
        <f>'By SKU - Old RTs'!A162</f>
        <v>2407</v>
      </c>
      <c r="B162" t="str">
        <f>'By SKU - Old RTs'!B162</f>
        <v>G-SCENTS U-SCRN BX (10) BLUE BLO</v>
      </c>
      <c r="C162" s="2">
        <f>VLOOKUP($A162,'By SKU - Old RTs'!$A:$V,8,FALSE)</f>
        <v>0</v>
      </c>
      <c r="D162" s="2">
        <f>VLOOKUP($A162,'By SKU - New RTs'!$A:$V,8,FALSE)</f>
        <v>0</v>
      </c>
      <c r="E162" s="5">
        <f t="shared" si="10"/>
        <v>0</v>
      </c>
      <c r="F162" s="2">
        <f>VLOOKUP($A162,'By SKU - Old RTs'!$A:$V,9,FALSE)</f>
        <v>0</v>
      </c>
      <c r="G162" s="2">
        <f>VLOOKUP($A162,'By SKU - New RTs'!$A:$V,9,FALSE)</f>
        <v>0</v>
      </c>
      <c r="H162" s="5">
        <f t="shared" si="11"/>
        <v>0</v>
      </c>
      <c r="I162" s="2">
        <f>VLOOKUP($A162,'By SKU - Old RTs'!$A:$V,10,FALSE)</f>
        <v>0</v>
      </c>
      <c r="J162" s="2">
        <f>VLOOKUP($A162,'By SKU - New RTs'!$A:$V,10,FALSE)</f>
        <v>0</v>
      </c>
      <c r="K162" s="5">
        <f t="shared" si="12"/>
        <v>0</v>
      </c>
      <c r="L162" s="2">
        <f>VLOOKUP($A162,'By SKU - Old RTs'!$A:$V,11,FALSE)</f>
        <v>0</v>
      </c>
      <c r="M162" s="2">
        <f>VLOOKUP($A162,'By SKU - New RTs'!$A:$V,11,FALSE)</f>
        <v>0</v>
      </c>
      <c r="N162" s="5">
        <f t="shared" si="13"/>
        <v>0</v>
      </c>
      <c r="O162" s="2">
        <f>VLOOKUP($A162,'By SKU - Old RTs'!$A:$V,12,FALSE)</f>
        <v>0</v>
      </c>
      <c r="P162" s="2">
        <f>VLOOKUP($A162,'By SKU - New RTs'!$A:$V,12,FALSE)</f>
        <v>0</v>
      </c>
      <c r="Q162" s="2">
        <f t="shared" si="14"/>
        <v>0</v>
      </c>
    </row>
    <row r="163" spans="1:17" x14ac:dyDescent="0.3">
      <c r="A163" s="3">
        <f>'By SKU - Old RTs'!A163</f>
        <v>2412</v>
      </c>
      <c r="B163" t="str">
        <f>'By SKU - Old RTs'!B163</f>
        <v>MULTI PURPOSE DISINFECTANT QUART</v>
      </c>
      <c r="C163" s="2">
        <f>VLOOKUP($A163,'By SKU - Old RTs'!$A:$V,8,FALSE)</f>
        <v>0.25</v>
      </c>
      <c r="D163" s="2">
        <f>VLOOKUP($A163,'By SKU - New RTs'!$A:$V,8,FALSE)</f>
        <v>0.25</v>
      </c>
      <c r="E163" s="5">
        <f t="shared" si="10"/>
        <v>0</v>
      </c>
      <c r="F163" s="2">
        <f>VLOOKUP($A163,'By SKU - Old RTs'!$A:$V,9,FALSE)</f>
        <v>0.5</v>
      </c>
      <c r="G163" s="2">
        <f>VLOOKUP($A163,'By SKU - New RTs'!$A:$V,9,FALSE)</f>
        <v>0.5</v>
      </c>
      <c r="H163" s="5">
        <f t="shared" si="11"/>
        <v>0</v>
      </c>
      <c r="I163" s="2">
        <f>VLOOKUP($A163,'By SKU - Old RTs'!$A:$V,10,FALSE)</f>
        <v>0.5</v>
      </c>
      <c r="J163" s="2">
        <f>VLOOKUP($A163,'By SKU - New RTs'!$A:$V,10,FALSE)</f>
        <v>0</v>
      </c>
      <c r="K163" s="5">
        <f t="shared" si="12"/>
        <v>-0.5</v>
      </c>
      <c r="L163" s="2">
        <f>VLOOKUP($A163,'By SKU - Old RTs'!$A:$V,11,FALSE)</f>
        <v>0.5</v>
      </c>
      <c r="M163" s="2">
        <f>VLOOKUP($A163,'By SKU - New RTs'!$A:$V,11,FALSE)</f>
        <v>0.5</v>
      </c>
      <c r="N163" s="5">
        <f t="shared" si="13"/>
        <v>0</v>
      </c>
      <c r="O163" s="2">
        <f>VLOOKUP($A163,'By SKU - Old RTs'!$A:$V,12,FALSE)</f>
        <v>0</v>
      </c>
      <c r="P163" s="2">
        <f>VLOOKUP($A163,'By SKU - New RTs'!$A:$V,12,FALSE)</f>
        <v>0.5</v>
      </c>
      <c r="Q163" s="2">
        <f t="shared" si="14"/>
        <v>0.5</v>
      </c>
    </row>
    <row r="164" spans="1:17" x14ac:dyDescent="0.3">
      <c r="A164" s="3">
        <f>'By SKU - Old RTs'!A164</f>
        <v>2413</v>
      </c>
      <c r="B164" t="str">
        <f>'By SKU - Old RTs'!B164</f>
        <v>MULTI PURPOSE DISINFECTANT CS</v>
      </c>
      <c r="C164" s="2">
        <f>VLOOKUP($A164,'By SKU - Old RTs'!$A:$V,8,FALSE)</f>
        <v>0</v>
      </c>
      <c r="D164" s="2">
        <f>VLOOKUP($A164,'By SKU - New RTs'!$A:$V,8,FALSE)</f>
        <v>0</v>
      </c>
      <c r="E164" s="5">
        <f t="shared" si="10"/>
        <v>0</v>
      </c>
      <c r="F164" s="2">
        <f>VLOOKUP($A164,'By SKU - Old RTs'!$A:$V,9,FALSE)</f>
        <v>0</v>
      </c>
      <c r="G164" s="2">
        <f>VLOOKUP($A164,'By SKU - New RTs'!$A:$V,9,FALSE)</f>
        <v>0</v>
      </c>
      <c r="H164" s="5">
        <f t="shared" si="11"/>
        <v>0</v>
      </c>
      <c r="I164" s="2">
        <f>VLOOKUP($A164,'By SKU - Old RTs'!$A:$V,10,FALSE)</f>
        <v>0</v>
      </c>
      <c r="J164" s="2">
        <f>VLOOKUP($A164,'By SKU - New RTs'!$A:$V,10,FALSE)</f>
        <v>0</v>
      </c>
      <c r="K164" s="5">
        <f t="shared" si="12"/>
        <v>0</v>
      </c>
      <c r="L164" s="2">
        <f>VLOOKUP($A164,'By SKU - Old RTs'!$A:$V,11,FALSE)</f>
        <v>0</v>
      </c>
      <c r="M164" s="2">
        <f>VLOOKUP($A164,'By SKU - New RTs'!$A:$V,11,FALSE)</f>
        <v>0</v>
      </c>
      <c r="N164" s="5">
        <f t="shared" si="13"/>
        <v>0</v>
      </c>
      <c r="O164" s="2">
        <f>VLOOKUP($A164,'By SKU - Old RTs'!$A:$V,12,FALSE)</f>
        <v>0</v>
      </c>
      <c r="P164" s="2">
        <f>VLOOKUP($A164,'By SKU - New RTs'!$A:$V,12,FALSE)</f>
        <v>0</v>
      </c>
      <c r="Q164" s="2">
        <f t="shared" si="14"/>
        <v>0</v>
      </c>
    </row>
    <row r="165" spans="1:17" x14ac:dyDescent="0.3">
      <c r="A165" s="3">
        <f>'By SKU - Old RTs'!A165</f>
        <v>2414</v>
      </c>
      <c r="B165" t="str">
        <f>'By SKU - Old RTs'!B165</f>
        <v>MULTI PURPOSE DISINFECTANT GAL</v>
      </c>
      <c r="C165" s="2">
        <f>VLOOKUP($A165,'By SKU - Old RTs'!$A:$V,8,FALSE)</f>
        <v>0</v>
      </c>
      <c r="D165" s="2">
        <f>VLOOKUP($A165,'By SKU - New RTs'!$A:$V,8,FALSE)</f>
        <v>0</v>
      </c>
      <c r="E165" s="5">
        <f t="shared" si="10"/>
        <v>0</v>
      </c>
      <c r="F165" s="2">
        <f>VLOOKUP($A165,'By SKU - Old RTs'!$A:$V,9,FALSE)</f>
        <v>0</v>
      </c>
      <c r="G165" s="2">
        <f>VLOOKUP($A165,'By SKU - New RTs'!$A:$V,9,FALSE)</f>
        <v>0</v>
      </c>
      <c r="H165" s="5">
        <f t="shared" si="11"/>
        <v>0</v>
      </c>
      <c r="I165" s="2">
        <f>VLOOKUP($A165,'By SKU - Old RTs'!$A:$V,10,FALSE)</f>
        <v>0</v>
      </c>
      <c r="J165" s="2">
        <f>VLOOKUP($A165,'By SKU - New RTs'!$A:$V,10,FALSE)</f>
        <v>0</v>
      </c>
      <c r="K165" s="5">
        <f t="shared" si="12"/>
        <v>0</v>
      </c>
      <c r="L165" s="2">
        <f>VLOOKUP($A165,'By SKU - Old RTs'!$A:$V,11,FALSE)</f>
        <v>0</v>
      </c>
      <c r="M165" s="2">
        <f>VLOOKUP($A165,'By SKU - New RTs'!$A:$V,11,FALSE)</f>
        <v>0</v>
      </c>
      <c r="N165" s="5">
        <f t="shared" si="13"/>
        <v>0</v>
      </c>
      <c r="O165" s="2">
        <f>VLOOKUP($A165,'By SKU - Old RTs'!$A:$V,12,FALSE)</f>
        <v>0</v>
      </c>
      <c r="P165" s="2">
        <f>VLOOKUP($A165,'By SKU - New RTs'!$A:$V,12,FALSE)</f>
        <v>0</v>
      </c>
      <c r="Q165" s="2">
        <f t="shared" si="14"/>
        <v>0</v>
      </c>
    </row>
    <row r="166" spans="1:17" x14ac:dyDescent="0.3">
      <c r="A166" s="3">
        <f>'By SKU - Old RTs'!A166</f>
        <v>2420</v>
      </c>
      <c r="B166" t="str">
        <f>'By SKU - Old RTs'!B166</f>
        <v>EZ HAND SAN 24 OZ</v>
      </c>
      <c r="C166" s="2">
        <f>VLOOKUP($A166,'By SKU - Old RTs'!$A:$V,8,FALSE)</f>
        <v>0</v>
      </c>
      <c r="D166" s="2">
        <f>VLOOKUP($A166,'By SKU - New RTs'!$A:$V,8,FALSE)</f>
        <v>0</v>
      </c>
      <c r="E166" s="5">
        <f t="shared" si="10"/>
        <v>0</v>
      </c>
      <c r="F166" s="2">
        <f>VLOOKUP($A166,'By SKU - Old RTs'!$A:$V,9,FALSE)</f>
        <v>0</v>
      </c>
      <c r="G166" s="2">
        <f>VLOOKUP($A166,'By SKU - New RTs'!$A:$V,9,FALSE)</f>
        <v>0</v>
      </c>
      <c r="H166" s="5">
        <f t="shared" si="11"/>
        <v>0</v>
      </c>
      <c r="I166" s="2">
        <f>VLOOKUP($A166,'By SKU - Old RTs'!$A:$V,10,FALSE)</f>
        <v>0</v>
      </c>
      <c r="J166" s="2">
        <f>VLOOKUP($A166,'By SKU - New RTs'!$A:$V,10,FALSE)</f>
        <v>0</v>
      </c>
      <c r="K166" s="5">
        <f t="shared" si="12"/>
        <v>0</v>
      </c>
      <c r="L166" s="2">
        <f>VLOOKUP($A166,'By SKU - Old RTs'!$A:$V,11,FALSE)</f>
        <v>0</v>
      </c>
      <c r="M166" s="2">
        <f>VLOOKUP($A166,'By SKU - New RTs'!$A:$V,11,FALSE)</f>
        <v>0</v>
      </c>
      <c r="N166" s="5">
        <f t="shared" si="13"/>
        <v>0</v>
      </c>
      <c r="O166" s="2">
        <f>VLOOKUP($A166,'By SKU - Old RTs'!$A:$V,12,FALSE)</f>
        <v>0</v>
      </c>
      <c r="P166" s="2">
        <f>VLOOKUP($A166,'By SKU - New RTs'!$A:$V,12,FALSE)</f>
        <v>0</v>
      </c>
      <c r="Q166" s="2">
        <f t="shared" si="14"/>
        <v>0</v>
      </c>
    </row>
    <row r="167" spans="1:17" x14ac:dyDescent="0.3">
      <c r="A167" s="3">
        <f>'By SKU - Old RTs'!A167</f>
        <v>2599</v>
      </c>
      <c r="B167" t="str">
        <f>'By SKU - Old RTs'!B167</f>
        <v xml:space="preserve">COG SERVICE         </v>
      </c>
      <c r="C167" s="2">
        <f>VLOOKUP($A167,'By SKU - Old RTs'!$A:$V,8,FALSE)</f>
        <v>0</v>
      </c>
      <c r="D167" s="2">
        <f>VLOOKUP($A167,'By SKU - New RTs'!$A:$V,8,FALSE)</f>
        <v>0</v>
      </c>
      <c r="E167" s="5">
        <f t="shared" si="10"/>
        <v>0</v>
      </c>
      <c r="F167" s="2">
        <f>VLOOKUP($A167,'By SKU - Old RTs'!$A:$V,9,FALSE)</f>
        <v>0</v>
      </c>
      <c r="G167" s="2">
        <f>VLOOKUP($A167,'By SKU - New RTs'!$A:$V,9,FALSE)</f>
        <v>0</v>
      </c>
      <c r="H167" s="5">
        <f t="shared" si="11"/>
        <v>0</v>
      </c>
      <c r="I167" s="2">
        <f>VLOOKUP($A167,'By SKU - Old RTs'!$A:$V,10,FALSE)</f>
        <v>0</v>
      </c>
      <c r="J167" s="2">
        <f>VLOOKUP($A167,'By SKU - New RTs'!$A:$V,10,FALSE)</f>
        <v>0</v>
      </c>
      <c r="K167" s="5">
        <f t="shared" si="12"/>
        <v>0</v>
      </c>
      <c r="L167" s="2">
        <f>VLOOKUP($A167,'By SKU - Old RTs'!$A:$V,11,FALSE)</f>
        <v>0</v>
      </c>
      <c r="M167" s="2">
        <f>VLOOKUP($A167,'By SKU - New RTs'!$A:$V,11,FALSE)</f>
        <v>0</v>
      </c>
      <c r="N167" s="5">
        <f t="shared" si="13"/>
        <v>0</v>
      </c>
      <c r="O167" s="2">
        <f>VLOOKUP($A167,'By SKU - Old RTs'!$A:$V,12,FALSE)</f>
        <v>0</v>
      </c>
      <c r="P167" s="2">
        <f>VLOOKUP($A167,'By SKU - New RTs'!$A:$V,12,FALSE)</f>
        <v>0</v>
      </c>
      <c r="Q167" s="2">
        <f t="shared" si="14"/>
        <v>0</v>
      </c>
    </row>
    <row r="168" spans="1:17" x14ac:dyDescent="0.3">
      <c r="A168" s="3">
        <f>'By SKU - Old RTs'!A168</f>
        <v>5990</v>
      </c>
      <c r="B168" t="str">
        <f>'By SKU - Old RTs'!B168</f>
        <v>BAG FL RES YELLOW</v>
      </c>
      <c r="C168" s="2">
        <f>VLOOKUP($A168,'By SKU - Old RTs'!$A:$V,8,FALSE)</f>
        <v>5</v>
      </c>
      <c r="D168" s="2">
        <f>VLOOKUP($A168,'By SKU - New RTs'!$A:$V,8,FALSE)</f>
        <v>5</v>
      </c>
      <c r="E168" s="5">
        <f t="shared" si="10"/>
        <v>0</v>
      </c>
      <c r="F168" s="2">
        <f>VLOOKUP($A168,'By SKU - Old RTs'!$A:$V,9,FALSE)</f>
        <v>2</v>
      </c>
      <c r="G168" s="2">
        <f>VLOOKUP($A168,'By SKU - New RTs'!$A:$V,9,FALSE)</f>
        <v>2</v>
      </c>
      <c r="H168" s="5">
        <f t="shared" si="11"/>
        <v>0</v>
      </c>
      <c r="I168" s="2">
        <f>VLOOKUP($A168,'By SKU - Old RTs'!$A:$V,10,FALSE)</f>
        <v>4</v>
      </c>
      <c r="J168" s="2">
        <f>VLOOKUP($A168,'By SKU - New RTs'!$A:$V,10,FALSE)</f>
        <v>0</v>
      </c>
      <c r="K168" s="5">
        <f t="shared" si="12"/>
        <v>-4</v>
      </c>
      <c r="L168" s="2">
        <f>VLOOKUP($A168,'By SKU - Old RTs'!$A:$V,11,FALSE)</f>
        <v>0</v>
      </c>
      <c r="M168" s="2">
        <f>VLOOKUP($A168,'By SKU - New RTs'!$A:$V,11,FALSE)</f>
        <v>0</v>
      </c>
      <c r="N168" s="5">
        <f t="shared" si="13"/>
        <v>0</v>
      </c>
      <c r="O168" s="2">
        <f>VLOOKUP($A168,'By SKU - Old RTs'!$A:$V,12,FALSE)</f>
        <v>0</v>
      </c>
      <c r="P168" s="2">
        <f>VLOOKUP($A168,'By SKU - New RTs'!$A:$V,12,FALSE)</f>
        <v>4</v>
      </c>
      <c r="Q168" s="2">
        <f t="shared" si="14"/>
        <v>4</v>
      </c>
    </row>
    <row r="169" spans="1:17" x14ac:dyDescent="0.3">
      <c r="A169" s="3">
        <f>'By SKU - Old RTs'!A169</f>
        <v>7514</v>
      </c>
      <c r="B169" t="str">
        <f>'By SKU - Old RTs'!B169</f>
        <v xml:space="preserve">FRAME MOP 24        </v>
      </c>
      <c r="C169" s="2">
        <f>VLOOKUP($A169,'By SKU - Old RTs'!$A:$V,8,FALSE)</f>
        <v>0</v>
      </c>
      <c r="D169" s="2">
        <f>VLOOKUP($A169,'By SKU - New RTs'!$A:$V,8,FALSE)</f>
        <v>0</v>
      </c>
      <c r="E169" s="5">
        <f t="shared" si="10"/>
        <v>0</v>
      </c>
      <c r="F169" s="2">
        <f>VLOOKUP($A169,'By SKU - Old RTs'!$A:$V,9,FALSE)</f>
        <v>0</v>
      </c>
      <c r="G169" s="2">
        <f>VLOOKUP($A169,'By SKU - New RTs'!$A:$V,9,FALSE)</f>
        <v>0</v>
      </c>
      <c r="H169" s="5">
        <f t="shared" si="11"/>
        <v>0</v>
      </c>
      <c r="I169" s="2">
        <f>VLOOKUP($A169,'By SKU - Old RTs'!$A:$V,10,FALSE)</f>
        <v>0</v>
      </c>
      <c r="J169" s="2">
        <f>VLOOKUP($A169,'By SKU - New RTs'!$A:$V,10,FALSE)</f>
        <v>0</v>
      </c>
      <c r="K169" s="5">
        <f t="shared" si="12"/>
        <v>0</v>
      </c>
      <c r="L169" s="2">
        <f>VLOOKUP($A169,'By SKU - Old RTs'!$A:$V,11,FALSE)</f>
        <v>0</v>
      </c>
      <c r="M169" s="2">
        <f>VLOOKUP($A169,'By SKU - New RTs'!$A:$V,11,FALSE)</f>
        <v>0</v>
      </c>
      <c r="N169" s="5">
        <f t="shared" si="13"/>
        <v>0</v>
      </c>
      <c r="O169" s="2">
        <f>VLOOKUP($A169,'By SKU - Old RTs'!$A:$V,12,FALSE)</f>
        <v>0</v>
      </c>
      <c r="P169" s="2">
        <f>VLOOKUP($A169,'By SKU - New RTs'!$A:$V,12,FALSE)</f>
        <v>0</v>
      </c>
      <c r="Q169" s="2">
        <f t="shared" si="14"/>
        <v>0</v>
      </c>
    </row>
    <row r="170" spans="1:17" x14ac:dyDescent="0.3">
      <c r="A170" s="3">
        <f>'By SKU - Old RTs'!A170</f>
        <v>7526</v>
      </c>
      <c r="B170" t="str">
        <f>'By SKU - Old RTs'!B170</f>
        <v xml:space="preserve">FRAME MOP 36        </v>
      </c>
      <c r="C170" s="2">
        <f>VLOOKUP($A170,'By SKU - Old RTs'!$A:$V,8,FALSE)</f>
        <v>0</v>
      </c>
      <c r="D170" s="2">
        <f>VLOOKUP($A170,'By SKU - New RTs'!$A:$V,8,FALSE)</f>
        <v>0</v>
      </c>
      <c r="E170" s="5">
        <f t="shared" si="10"/>
        <v>0</v>
      </c>
      <c r="F170" s="2">
        <f>VLOOKUP($A170,'By SKU - Old RTs'!$A:$V,9,FALSE)</f>
        <v>0</v>
      </c>
      <c r="G170" s="2">
        <f>VLOOKUP($A170,'By SKU - New RTs'!$A:$V,9,FALSE)</f>
        <v>0</v>
      </c>
      <c r="H170" s="5">
        <f t="shared" si="11"/>
        <v>0</v>
      </c>
      <c r="I170" s="2">
        <f>VLOOKUP($A170,'By SKU - Old RTs'!$A:$V,10,FALSE)</f>
        <v>0</v>
      </c>
      <c r="J170" s="2">
        <f>VLOOKUP($A170,'By SKU - New RTs'!$A:$V,10,FALSE)</f>
        <v>0</v>
      </c>
      <c r="K170" s="5">
        <f t="shared" si="12"/>
        <v>0</v>
      </c>
      <c r="L170" s="2">
        <f>VLOOKUP($A170,'By SKU - Old RTs'!$A:$V,11,FALSE)</f>
        <v>0</v>
      </c>
      <c r="M170" s="2">
        <f>VLOOKUP($A170,'By SKU - New RTs'!$A:$V,11,FALSE)</f>
        <v>0</v>
      </c>
      <c r="N170" s="5">
        <f t="shared" si="13"/>
        <v>0</v>
      </c>
      <c r="O170" s="2">
        <f>VLOOKUP($A170,'By SKU - Old RTs'!$A:$V,12,FALSE)</f>
        <v>0</v>
      </c>
      <c r="P170" s="2">
        <f>VLOOKUP($A170,'By SKU - New RTs'!$A:$V,12,FALSE)</f>
        <v>0</v>
      </c>
      <c r="Q170" s="2">
        <f t="shared" si="14"/>
        <v>0</v>
      </c>
    </row>
    <row r="171" spans="1:17" x14ac:dyDescent="0.3">
      <c r="A171" s="3">
        <f>'By SKU - Old RTs'!A171</f>
        <v>7538</v>
      </c>
      <c r="B171" t="str">
        <f>'By SKU - Old RTs'!B171</f>
        <v xml:space="preserve">FRAME MOP 48        </v>
      </c>
      <c r="C171" s="2">
        <f>VLOOKUP($A171,'By SKU - Old RTs'!$A:$V,8,FALSE)</f>
        <v>0</v>
      </c>
      <c r="D171" s="2">
        <f>VLOOKUP($A171,'By SKU - New RTs'!$A:$V,8,FALSE)</f>
        <v>0</v>
      </c>
      <c r="E171" s="5">
        <f t="shared" si="10"/>
        <v>0</v>
      </c>
      <c r="F171" s="2">
        <f>VLOOKUP($A171,'By SKU - Old RTs'!$A:$V,9,FALSE)</f>
        <v>0</v>
      </c>
      <c r="G171" s="2">
        <f>VLOOKUP($A171,'By SKU - New RTs'!$A:$V,9,FALSE)</f>
        <v>0</v>
      </c>
      <c r="H171" s="5">
        <f t="shared" si="11"/>
        <v>0</v>
      </c>
      <c r="I171" s="2">
        <f>VLOOKUP($A171,'By SKU - Old RTs'!$A:$V,10,FALSE)</f>
        <v>0</v>
      </c>
      <c r="J171" s="2">
        <f>VLOOKUP($A171,'By SKU - New RTs'!$A:$V,10,FALSE)</f>
        <v>0</v>
      </c>
      <c r="K171" s="5">
        <f t="shared" si="12"/>
        <v>0</v>
      </c>
      <c r="L171" s="2">
        <f>VLOOKUP($A171,'By SKU - Old RTs'!$A:$V,11,FALSE)</f>
        <v>0</v>
      </c>
      <c r="M171" s="2">
        <f>VLOOKUP($A171,'By SKU - New RTs'!$A:$V,11,FALSE)</f>
        <v>0</v>
      </c>
      <c r="N171" s="5">
        <f t="shared" si="13"/>
        <v>0</v>
      </c>
      <c r="O171" s="2">
        <f>VLOOKUP($A171,'By SKU - Old RTs'!$A:$V,12,FALSE)</f>
        <v>0</v>
      </c>
      <c r="P171" s="2">
        <f>VLOOKUP($A171,'By SKU - New RTs'!$A:$V,12,FALSE)</f>
        <v>0</v>
      </c>
      <c r="Q171" s="2">
        <f t="shared" si="14"/>
        <v>0</v>
      </c>
    </row>
    <row r="172" spans="1:17" x14ac:dyDescent="0.3">
      <c r="A172" s="3">
        <f>'By SKU - Old RTs'!A172</f>
        <v>7550</v>
      </c>
      <c r="B172" t="str">
        <f>'By SKU - Old RTs'!B172</f>
        <v>HANDLE DUSTMOP WOOD</v>
      </c>
      <c r="C172" s="2">
        <f>VLOOKUP($A172,'By SKU - Old RTs'!$A:$V,8,FALSE)</f>
        <v>0</v>
      </c>
      <c r="D172" s="2">
        <f>VLOOKUP($A172,'By SKU - New RTs'!$A:$V,8,FALSE)</f>
        <v>0</v>
      </c>
      <c r="E172" s="5">
        <f t="shared" si="10"/>
        <v>0</v>
      </c>
      <c r="F172" s="2">
        <f>VLOOKUP($A172,'By SKU - Old RTs'!$A:$V,9,FALSE)</f>
        <v>0</v>
      </c>
      <c r="G172" s="2">
        <f>VLOOKUP($A172,'By SKU - New RTs'!$A:$V,9,FALSE)</f>
        <v>0</v>
      </c>
      <c r="H172" s="5">
        <f t="shared" si="11"/>
        <v>0</v>
      </c>
      <c r="I172" s="2">
        <f>VLOOKUP($A172,'By SKU - Old RTs'!$A:$V,10,FALSE)</f>
        <v>0</v>
      </c>
      <c r="J172" s="2">
        <f>VLOOKUP($A172,'By SKU - New RTs'!$A:$V,10,FALSE)</f>
        <v>0</v>
      </c>
      <c r="K172" s="5">
        <f t="shared" si="12"/>
        <v>0</v>
      </c>
      <c r="L172" s="2">
        <f>VLOOKUP($A172,'By SKU - Old RTs'!$A:$V,11,FALSE)</f>
        <v>0</v>
      </c>
      <c r="M172" s="2">
        <f>VLOOKUP($A172,'By SKU - New RTs'!$A:$V,11,FALSE)</f>
        <v>0</v>
      </c>
      <c r="N172" s="5">
        <f t="shared" si="13"/>
        <v>0</v>
      </c>
      <c r="O172" s="2">
        <f>VLOOKUP($A172,'By SKU - Old RTs'!$A:$V,12,FALSE)</f>
        <v>0</v>
      </c>
      <c r="P172" s="2">
        <f>VLOOKUP($A172,'By SKU - New RTs'!$A:$V,12,FALSE)</f>
        <v>0</v>
      </c>
      <c r="Q172" s="2">
        <f t="shared" si="14"/>
        <v>0</v>
      </c>
    </row>
    <row r="173" spans="1:17" x14ac:dyDescent="0.3">
      <c r="A173" s="3">
        <f>'By SKU - Old RTs'!A173</f>
        <v>7552</v>
      </c>
      <c r="B173" t="str">
        <f>'By SKU - Old RTs'!B173</f>
        <v>ALUM WET MOP HANDLE</v>
      </c>
      <c r="C173" s="2">
        <f>VLOOKUP($A173,'By SKU - Old RTs'!$A:$V,8,FALSE)</f>
        <v>0</v>
      </c>
      <c r="D173" s="2">
        <f>VLOOKUP($A173,'By SKU - New RTs'!$A:$V,8,FALSE)</f>
        <v>0</v>
      </c>
      <c r="E173" s="5">
        <f t="shared" si="10"/>
        <v>0</v>
      </c>
      <c r="F173" s="2">
        <f>VLOOKUP($A173,'By SKU - Old RTs'!$A:$V,9,FALSE)</f>
        <v>0</v>
      </c>
      <c r="G173" s="2">
        <f>VLOOKUP($A173,'By SKU - New RTs'!$A:$V,9,FALSE)</f>
        <v>0</v>
      </c>
      <c r="H173" s="5">
        <f t="shared" si="11"/>
        <v>0</v>
      </c>
      <c r="I173" s="2">
        <f>VLOOKUP($A173,'By SKU - Old RTs'!$A:$V,10,FALSE)</f>
        <v>7</v>
      </c>
      <c r="J173" s="2">
        <f>VLOOKUP($A173,'By SKU - New RTs'!$A:$V,10,FALSE)</f>
        <v>0</v>
      </c>
      <c r="K173" s="5">
        <f t="shared" si="12"/>
        <v>-7</v>
      </c>
      <c r="L173" s="2">
        <f>VLOOKUP($A173,'By SKU - Old RTs'!$A:$V,11,FALSE)</f>
        <v>0.25</v>
      </c>
      <c r="M173" s="2">
        <f>VLOOKUP($A173,'By SKU - New RTs'!$A:$V,11,FALSE)</f>
        <v>0.25</v>
      </c>
      <c r="N173" s="5">
        <f t="shared" si="13"/>
        <v>0</v>
      </c>
      <c r="O173" s="2">
        <f>VLOOKUP($A173,'By SKU - Old RTs'!$A:$V,12,FALSE)</f>
        <v>0</v>
      </c>
      <c r="P173" s="2">
        <f>VLOOKUP($A173,'By SKU - New RTs'!$A:$V,12,FALSE)</f>
        <v>7</v>
      </c>
      <c r="Q173" s="2">
        <f t="shared" si="14"/>
        <v>7</v>
      </c>
    </row>
    <row r="174" spans="1:17" x14ac:dyDescent="0.3">
      <c r="A174" s="3">
        <f>'By SKU - Old RTs'!A174</f>
        <v>7600</v>
      </c>
      <c r="B174" t="str">
        <f>'By SKU - Old RTs'!B174</f>
        <v xml:space="preserve">CRT CABINET SVC     </v>
      </c>
      <c r="C174" s="2">
        <f>VLOOKUP($A174,'By SKU - Old RTs'!$A:$V,8,FALSE)</f>
        <v>0</v>
      </c>
      <c r="D174" s="2">
        <f>VLOOKUP($A174,'By SKU - New RTs'!$A:$V,8,FALSE)</f>
        <v>0</v>
      </c>
      <c r="E174" s="5">
        <f t="shared" si="10"/>
        <v>0</v>
      </c>
      <c r="F174" s="2">
        <f>VLOOKUP($A174,'By SKU - Old RTs'!$A:$V,9,FALSE)</f>
        <v>0</v>
      </c>
      <c r="G174" s="2">
        <f>VLOOKUP($A174,'By SKU - New RTs'!$A:$V,9,FALSE)</f>
        <v>0</v>
      </c>
      <c r="H174" s="5">
        <f t="shared" si="11"/>
        <v>0</v>
      </c>
      <c r="I174" s="2">
        <f>VLOOKUP($A174,'By SKU - Old RTs'!$A:$V,10,FALSE)</f>
        <v>0</v>
      </c>
      <c r="J174" s="2">
        <f>VLOOKUP($A174,'By SKU - New RTs'!$A:$V,10,FALSE)</f>
        <v>0</v>
      </c>
      <c r="K174" s="5">
        <f t="shared" si="12"/>
        <v>0</v>
      </c>
      <c r="L174" s="2">
        <f>VLOOKUP($A174,'By SKU - Old RTs'!$A:$V,11,FALSE)</f>
        <v>0</v>
      </c>
      <c r="M174" s="2">
        <f>VLOOKUP($A174,'By SKU - New RTs'!$A:$V,11,FALSE)</f>
        <v>0</v>
      </c>
      <c r="N174" s="5">
        <f t="shared" si="13"/>
        <v>0</v>
      </c>
      <c r="O174" s="2">
        <f>VLOOKUP($A174,'By SKU - Old RTs'!$A:$V,12,FALSE)</f>
        <v>0</v>
      </c>
      <c r="P174" s="2">
        <f>VLOOKUP($A174,'By SKU - New RTs'!$A:$V,12,FALSE)</f>
        <v>0</v>
      </c>
      <c r="Q174" s="2">
        <f t="shared" si="14"/>
        <v>0</v>
      </c>
    </row>
    <row r="175" spans="1:17" x14ac:dyDescent="0.3">
      <c r="A175" s="3">
        <f>'By SKU - Old RTs'!A175</f>
        <v>7601</v>
      </c>
      <c r="B175" t="str">
        <f>'By SKU - Old RTs'!B175</f>
        <v>CLS FOAM DISP #7507</v>
      </c>
      <c r="C175" s="2">
        <f>VLOOKUP($A175,'By SKU - Old RTs'!$A:$V,8,FALSE)</f>
        <v>0</v>
      </c>
      <c r="D175" s="2">
        <f>VLOOKUP($A175,'By SKU - New RTs'!$A:$V,8,FALSE)</f>
        <v>0</v>
      </c>
      <c r="E175" s="5">
        <f t="shared" si="10"/>
        <v>0</v>
      </c>
      <c r="F175" s="2">
        <f>VLOOKUP($A175,'By SKU - Old RTs'!$A:$V,9,FALSE)</f>
        <v>0</v>
      </c>
      <c r="G175" s="2">
        <f>VLOOKUP($A175,'By SKU - New RTs'!$A:$V,9,FALSE)</f>
        <v>0</v>
      </c>
      <c r="H175" s="5">
        <f t="shared" si="11"/>
        <v>0</v>
      </c>
      <c r="I175" s="2">
        <f>VLOOKUP($A175,'By SKU - Old RTs'!$A:$V,10,FALSE)</f>
        <v>0</v>
      </c>
      <c r="J175" s="2">
        <f>VLOOKUP($A175,'By SKU - New RTs'!$A:$V,10,FALSE)</f>
        <v>0</v>
      </c>
      <c r="K175" s="5">
        <f t="shared" si="12"/>
        <v>0</v>
      </c>
      <c r="L175" s="2">
        <f>VLOOKUP($A175,'By SKU - Old RTs'!$A:$V,11,FALSE)</f>
        <v>0</v>
      </c>
      <c r="M175" s="2">
        <f>VLOOKUP($A175,'By SKU - New RTs'!$A:$V,11,FALSE)</f>
        <v>0</v>
      </c>
      <c r="N175" s="5">
        <f t="shared" si="13"/>
        <v>0</v>
      </c>
      <c r="O175" s="2">
        <f>VLOOKUP($A175,'By SKU - Old RTs'!$A:$V,12,FALSE)</f>
        <v>0</v>
      </c>
      <c r="P175" s="2">
        <f>VLOOKUP($A175,'By SKU - New RTs'!$A:$V,12,FALSE)</f>
        <v>0</v>
      </c>
      <c r="Q175" s="2">
        <f t="shared" si="14"/>
        <v>0</v>
      </c>
    </row>
    <row r="176" spans="1:17" x14ac:dyDescent="0.3">
      <c r="A176" s="3">
        <f>'By SKU - Old RTs'!A176</f>
        <v>7603</v>
      </c>
      <c r="B176" t="str">
        <f>'By SKU - Old RTs'!B176</f>
        <v>CLS SAN 400 DISP #7405</v>
      </c>
      <c r="C176" s="2">
        <f>VLOOKUP($A176,'By SKU - Old RTs'!$A:$V,8,FALSE)</f>
        <v>0</v>
      </c>
      <c r="D176" s="2">
        <f>VLOOKUP($A176,'By SKU - New RTs'!$A:$V,8,FALSE)</f>
        <v>0</v>
      </c>
      <c r="E176" s="5">
        <f t="shared" si="10"/>
        <v>0</v>
      </c>
      <c r="F176" s="2">
        <f>VLOOKUP($A176,'By SKU - Old RTs'!$A:$V,9,FALSE)</f>
        <v>0</v>
      </c>
      <c r="G176" s="2">
        <f>VLOOKUP($A176,'By SKU - New RTs'!$A:$V,9,FALSE)</f>
        <v>0</v>
      </c>
      <c r="H176" s="5">
        <f t="shared" si="11"/>
        <v>0</v>
      </c>
      <c r="I176" s="2">
        <f>VLOOKUP($A176,'By SKU - Old RTs'!$A:$V,10,FALSE)</f>
        <v>0</v>
      </c>
      <c r="J176" s="2">
        <f>VLOOKUP($A176,'By SKU - New RTs'!$A:$V,10,FALSE)</f>
        <v>0</v>
      </c>
      <c r="K176" s="5">
        <f t="shared" si="12"/>
        <v>0</v>
      </c>
      <c r="L176" s="2">
        <f>VLOOKUP($A176,'By SKU - Old RTs'!$A:$V,11,FALSE)</f>
        <v>0</v>
      </c>
      <c r="M176" s="2">
        <f>VLOOKUP($A176,'By SKU - New RTs'!$A:$V,11,FALSE)</f>
        <v>0</v>
      </c>
      <c r="N176" s="5">
        <f t="shared" si="13"/>
        <v>0</v>
      </c>
      <c r="O176" s="2">
        <f>VLOOKUP($A176,'By SKU - Old RTs'!$A:$V,12,FALSE)</f>
        <v>0</v>
      </c>
      <c r="P176" s="2">
        <f>VLOOKUP($A176,'By SKU - New RTs'!$A:$V,12,FALSE)</f>
        <v>0</v>
      </c>
      <c r="Q176" s="2">
        <f t="shared" si="14"/>
        <v>0</v>
      </c>
    </row>
    <row r="177" spans="1:17" x14ac:dyDescent="0.3">
      <c r="A177" s="3">
        <f>'By SKU - Old RTs'!A177</f>
        <v>7604</v>
      </c>
      <c r="B177" t="str">
        <f>'By SKU - Old RTs'!B177</f>
        <v>CLS HD GRIT SOAP DISP</v>
      </c>
      <c r="C177" s="2">
        <f>VLOOKUP($A177,'By SKU - Old RTs'!$A:$V,8,FALSE)</f>
        <v>0</v>
      </c>
      <c r="D177" s="2">
        <f>VLOOKUP($A177,'By SKU - New RTs'!$A:$V,8,FALSE)</f>
        <v>0</v>
      </c>
      <c r="E177" s="5">
        <f t="shared" si="10"/>
        <v>0</v>
      </c>
      <c r="F177" s="2">
        <f>VLOOKUP($A177,'By SKU - Old RTs'!$A:$V,9,FALSE)</f>
        <v>0</v>
      </c>
      <c r="G177" s="2">
        <f>VLOOKUP($A177,'By SKU - New RTs'!$A:$V,9,FALSE)</f>
        <v>0</v>
      </c>
      <c r="H177" s="5">
        <f t="shared" si="11"/>
        <v>0</v>
      </c>
      <c r="I177" s="2">
        <f>VLOOKUP($A177,'By SKU - Old RTs'!$A:$V,10,FALSE)</f>
        <v>4</v>
      </c>
      <c r="J177" s="2">
        <f>VLOOKUP($A177,'By SKU - New RTs'!$A:$V,10,FALSE)</f>
        <v>0</v>
      </c>
      <c r="K177" s="5">
        <f t="shared" si="12"/>
        <v>-4</v>
      </c>
      <c r="L177" s="2">
        <f>VLOOKUP($A177,'By SKU - Old RTs'!$A:$V,11,FALSE)</f>
        <v>0</v>
      </c>
      <c r="M177" s="2">
        <f>VLOOKUP($A177,'By SKU - New RTs'!$A:$V,11,FALSE)</f>
        <v>0</v>
      </c>
      <c r="N177" s="5">
        <f t="shared" si="13"/>
        <v>0</v>
      </c>
      <c r="O177" s="2">
        <f>VLOOKUP($A177,'By SKU - Old RTs'!$A:$V,12,FALSE)</f>
        <v>0</v>
      </c>
      <c r="P177" s="2">
        <f>VLOOKUP($A177,'By SKU - New RTs'!$A:$V,12,FALSE)</f>
        <v>4</v>
      </c>
      <c r="Q177" s="2">
        <f t="shared" si="14"/>
        <v>4</v>
      </c>
    </row>
    <row r="178" spans="1:17" x14ac:dyDescent="0.3">
      <c r="A178" s="3">
        <f>'By SKU - Old RTs'!A178</f>
        <v>7625</v>
      </c>
      <c r="B178" t="str">
        <f>'By SKU - Old RTs'!B178</f>
        <v>SN DSP(HSD-100)</v>
      </c>
      <c r="C178" s="2">
        <f>VLOOKUP($A178,'By SKU - Old RTs'!$A:$V,8,FALSE)</f>
        <v>0</v>
      </c>
      <c r="D178" s="2">
        <f>VLOOKUP($A178,'By SKU - New RTs'!$A:$V,8,FALSE)</f>
        <v>0</v>
      </c>
      <c r="E178" s="5">
        <f t="shared" si="10"/>
        <v>0</v>
      </c>
      <c r="F178" s="2">
        <f>VLOOKUP($A178,'By SKU - Old RTs'!$A:$V,9,FALSE)</f>
        <v>0</v>
      </c>
      <c r="G178" s="2">
        <f>VLOOKUP($A178,'By SKU - New RTs'!$A:$V,9,FALSE)</f>
        <v>0</v>
      </c>
      <c r="H178" s="5">
        <f t="shared" si="11"/>
        <v>0</v>
      </c>
      <c r="I178" s="2">
        <f>VLOOKUP($A178,'By SKU - Old RTs'!$A:$V,10,FALSE)</f>
        <v>0</v>
      </c>
      <c r="J178" s="2">
        <f>VLOOKUP($A178,'By SKU - New RTs'!$A:$V,10,FALSE)</f>
        <v>0</v>
      </c>
      <c r="K178" s="5">
        <f t="shared" si="12"/>
        <v>0</v>
      </c>
      <c r="L178" s="2">
        <f>VLOOKUP($A178,'By SKU - Old RTs'!$A:$V,11,FALSE)</f>
        <v>0</v>
      </c>
      <c r="M178" s="2">
        <f>VLOOKUP($A178,'By SKU - New RTs'!$A:$V,11,FALSE)</f>
        <v>0</v>
      </c>
      <c r="N178" s="5">
        <f t="shared" si="13"/>
        <v>0</v>
      </c>
      <c r="O178" s="2">
        <f>VLOOKUP($A178,'By SKU - Old RTs'!$A:$V,12,FALSE)</f>
        <v>0</v>
      </c>
      <c r="P178" s="2">
        <f>VLOOKUP($A178,'By SKU - New RTs'!$A:$V,12,FALSE)</f>
        <v>0</v>
      </c>
      <c r="Q178" s="2">
        <f t="shared" si="14"/>
        <v>0</v>
      </c>
    </row>
    <row r="179" spans="1:17" x14ac:dyDescent="0.3">
      <c r="A179" s="3">
        <f>'By SKU - Old RTs'!A179</f>
        <v>7626</v>
      </c>
      <c r="B179" t="str">
        <f>'By SKU - Old RTs'!B179</f>
        <v>CFDDSP(CCD-050)</v>
      </c>
      <c r="C179" s="2">
        <f>VLOOKUP($A179,'By SKU - Old RTs'!$A:$V,8,FALSE)</f>
        <v>0</v>
      </c>
      <c r="D179" s="2">
        <f>VLOOKUP($A179,'By SKU - New RTs'!$A:$V,8,FALSE)</f>
        <v>0</v>
      </c>
      <c r="E179" s="5">
        <f t="shared" si="10"/>
        <v>0</v>
      </c>
      <c r="F179" s="2">
        <f>VLOOKUP($A179,'By SKU - Old RTs'!$A:$V,9,FALSE)</f>
        <v>0</v>
      </c>
      <c r="G179" s="2">
        <f>VLOOKUP($A179,'By SKU - New RTs'!$A:$V,9,FALSE)</f>
        <v>0</v>
      </c>
      <c r="H179" s="5">
        <f t="shared" si="11"/>
        <v>0</v>
      </c>
      <c r="I179" s="2">
        <f>VLOOKUP($A179,'By SKU - Old RTs'!$A:$V,10,FALSE)</f>
        <v>0</v>
      </c>
      <c r="J179" s="2">
        <f>VLOOKUP($A179,'By SKU - New RTs'!$A:$V,10,FALSE)</f>
        <v>0</v>
      </c>
      <c r="K179" s="5">
        <f t="shared" si="12"/>
        <v>0</v>
      </c>
      <c r="L179" s="2">
        <f>VLOOKUP($A179,'By SKU - Old RTs'!$A:$V,11,FALSE)</f>
        <v>0</v>
      </c>
      <c r="M179" s="2">
        <f>VLOOKUP($A179,'By SKU - New RTs'!$A:$V,11,FALSE)</f>
        <v>0</v>
      </c>
      <c r="N179" s="5">
        <f t="shared" si="13"/>
        <v>0</v>
      </c>
      <c r="O179" s="2">
        <f>VLOOKUP($A179,'By SKU - Old RTs'!$A:$V,12,FALSE)</f>
        <v>0</v>
      </c>
      <c r="P179" s="2">
        <f>VLOOKUP($A179,'By SKU - New RTs'!$A:$V,12,FALSE)</f>
        <v>0</v>
      </c>
      <c r="Q179" s="2">
        <f t="shared" si="14"/>
        <v>0</v>
      </c>
    </row>
    <row r="180" spans="1:17" x14ac:dyDescent="0.3">
      <c r="A180" s="3">
        <f>'By SKU - Old RTs'!A180</f>
        <v>7627</v>
      </c>
      <c r="B180" t="str">
        <f>'By SKU - Old RTs'!B180</f>
        <v>AC DSP(HAD-100)</v>
      </c>
      <c r="C180" s="2">
        <f>VLOOKUP($A180,'By SKU - Old RTs'!$A:$V,8,FALSE)</f>
        <v>0</v>
      </c>
      <c r="D180" s="2">
        <f>VLOOKUP($A180,'By SKU - New RTs'!$A:$V,8,FALSE)</f>
        <v>0</v>
      </c>
      <c r="E180" s="5">
        <f t="shared" si="10"/>
        <v>0</v>
      </c>
      <c r="F180" s="2">
        <f>VLOOKUP($A180,'By SKU - Old RTs'!$A:$V,9,FALSE)</f>
        <v>0</v>
      </c>
      <c r="G180" s="2">
        <f>VLOOKUP($A180,'By SKU - New RTs'!$A:$V,9,FALSE)</f>
        <v>0</v>
      </c>
      <c r="H180" s="5">
        <f t="shared" si="11"/>
        <v>0</v>
      </c>
      <c r="I180" s="2">
        <f>VLOOKUP($A180,'By SKU - Old RTs'!$A:$V,10,FALSE)</f>
        <v>0</v>
      </c>
      <c r="J180" s="2">
        <f>VLOOKUP($A180,'By SKU - New RTs'!$A:$V,10,FALSE)</f>
        <v>0</v>
      </c>
      <c r="K180" s="5">
        <f t="shared" si="12"/>
        <v>0</v>
      </c>
      <c r="L180" s="2">
        <f>VLOOKUP($A180,'By SKU - Old RTs'!$A:$V,11,FALSE)</f>
        <v>0</v>
      </c>
      <c r="M180" s="2">
        <f>VLOOKUP($A180,'By SKU - New RTs'!$A:$V,11,FALSE)</f>
        <v>0</v>
      </c>
      <c r="N180" s="5">
        <f t="shared" si="13"/>
        <v>0</v>
      </c>
      <c r="O180" s="2">
        <f>VLOOKUP($A180,'By SKU - Old RTs'!$A:$V,12,FALSE)</f>
        <v>0</v>
      </c>
      <c r="P180" s="2">
        <f>VLOOKUP($A180,'By SKU - New RTs'!$A:$V,12,FALSE)</f>
        <v>0</v>
      </c>
      <c r="Q180" s="2">
        <f t="shared" si="14"/>
        <v>0</v>
      </c>
    </row>
    <row r="181" spans="1:17" x14ac:dyDescent="0.3">
      <c r="A181" s="3">
        <f>'By SKU - Old RTs'!A181</f>
        <v>7632</v>
      </c>
      <c r="B181" t="str">
        <f>'By SKU - Old RTs'!B181</f>
        <v>TPDISP(JSD-100)</v>
      </c>
      <c r="C181" s="2">
        <f>VLOOKUP($A181,'By SKU - Old RTs'!$A:$V,8,FALSE)</f>
        <v>0</v>
      </c>
      <c r="D181" s="2">
        <f>VLOOKUP($A181,'By SKU - New RTs'!$A:$V,8,FALSE)</f>
        <v>0</v>
      </c>
      <c r="E181" s="5">
        <f t="shared" si="10"/>
        <v>0</v>
      </c>
      <c r="F181" s="2">
        <f>VLOOKUP($A181,'By SKU - Old RTs'!$A:$V,9,FALSE)</f>
        <v>0</v>
      </c>
      <c r="G181" s="2">
        <f>VLOOKUP($A181,'By SKU - New RTs'!$A:$V,9,FALSE)</f>
        <v>0</v>
      </c>
      <c r="H181" s="5">
        <f t="shared" si="11"/>
        <v>0</v>
      </c>
      <c r="I181" s="2">
        <f>VLOOKUP($A181,'By SKU - Old RTs'!$A:$V,10,FALSE)</f>
        <v>0</v>
      </c>
      <c r="J181" s="2">
        <f>VLOOKUP($A181,'By SKU - New RTs'!$A:$V,10,FALSE)</f>
        <v>0</v>
      </c>
      <c r="K181" s="5">
        <f t="shared" si="12"/>
        <v>0</v>
      </c>
      <c r="L181" s="2">
        <f>VLOOKUP($A181,'By SKU - Old RTs'!$A:$V,11,FALSE)</f>
        <v>0</v>
      </c>
      <c r="M181" s="2">
        <f>VLOOKUP($A181,'By SKU - New RTs'!$A:$V,11,FALSE)</f>
        <v>0</v>
      </c>
      <c r="N181" s="5">
        <f t="shared" si="13"/>
        <v>0</v>
      </c>
      <c r="O181" s="2">
        <f>VLOOKUP($A181,'By SKU - Old RTs'!$A:$V,12,FALSE)</f>
        <v>0</v>
      </c>
      <c r="P181" s="2">
        <f>VLOOKUP($A181,'By SKU - New RTs'!$A:$V,12,FALSE)</f>
        <v>0</v>
      </c>
      <c r="Q181" s="2">
        <f t="shared" si="14"/>
        <v>0</v>
      </c>
    </row>
    <row r="182" spans="1:17" x14ac:dyDescent="0.3">
      <c r="A182" s="3">
        <f>'By SKU - Old RTs'!A182</f>
        <v>7633</v>
      </c>
      <c r="B182" t="str">
        <f>'By SKU - Old RTs'!B182</f>
        <v>2TPDSP(JST-102)</v>
      </c>
      <c r="C182" s="2">
        <f>VLOOKUP($A182,'By SKU - Old RTs'!$A:$V,8,FALSE)</f>
        <v>0</v>
      </c>
      <c r="D182" s="2">
        <f>VLOOKUP($A182,'By SKU - New RTs'!$A:$V,8,FALSE)</f>
        <v>0</v>
      </c>
      <c r="E182" s="5">
        <f t="shared" si="10"/>
        <v>0</v>
      </c>
      <c r="F182" s="2">
        <f>VLOOKUP($A182,'By SKU - Old RTs'!$A:$V,9,FALSE)</f>
        <v>0</v>
      </c>
      <c r="G182" s="2">
        <f>VLOOKUP($A182,'By SKU - New RTs'!$A:$V,9,FALSE)</f>
        <v>0</v>
      </c>
      <c r="H182" s="5">
        <f t="shared" si="11"/>
        <v>0</v>
      </c>
      <c r="I182" s="2">
        <f>VLOOKUP($A182,'By SKU - Old RTs'!$A:$V,10,FALSE)</f>
        <v>0</v>
      </c>
      <c r="J182" s="2">
        <f>VLOOKUP($A182,'By SKU - New RTs'!$A:$V,10,FALSE)</f>
        <v>0</v>
      </c>
      <c r="K182" s="5">
        <f t="shared" si="12"/>
        <v>0</v>
      </c>
      <c r="L182" s="2">
        <f>VLOOKUP($A182,'By SKU - Old RTs'!$A:$V,11,FALSE)</f>
        <v>0</v>
      </c>
      <c r="M182" s="2">
        <f>VLOOKUP($A182,'By SKU - New RTs'!$A:$V,11,FALSE)</f>
        <v>0</v>
      </c>
      <c r="N182" s="5">
        <f t="shared" si="13"/>
        <v>0</v>
      </c>
      <c r="O182" s="2">
        <f>VLOOKUP($A182,'By SKU - Old RTs'!$A:$V,12,FALSE)</f>
        <v>0</v>
      </c>
      <c r="P182" s="2">
        <f>VLOOKUP($A182,'By SKU - New RTs'!$A:$V,12,FALSE)</f>
        <v>0</v>
      </c>
      <c r="Q182" s="2">
        <f t="shared" si="14"/>
        <v>0</v>
      </c>
    </row>
    <row r="183" spans="1:17" x14ac:dyDescent="0.3">
      <c r="A183" s="3">
        <f>'By SKU - Old RTs'!A183</f>
        <v>7634</v>
      </c>
      <c r="B183" t="str">
        <f>'By SKU - Old RTs'!B183</f>
        <v>CFDDSP(CDS-100)</v>
      </c>
      <c r="C183" s="2">
        <f>VLOOKUP($A183,'By SKU - Old RTs'!$A:$V,8,FALSE)</f>
        <v>0</v>
      </c>
      <c r="D183" s="2">
        <f>VLOOKUP($A183,'By SKU - New RTs'!$A:$V,8,FALSE)</f>
        <v>0</v>
      </c>
      <c r="E183" s="5">
        <f t="shared" si="10"/>
        <v>0</v>
      </c>
      <c r="F183" s="2">
        <f>VLOOKUP($A183,'By SKU - Old RTs'!$A:$V,9,FALSE)</f>
        <v>0</v>
      </c>
      <c r="G183" s="2">
        <f>VLOOKUP($A183,'By SKU - New RTs'!$A:$V,9,FALSE)</f>
        <v>0</v>
      </c>
      <c r="H183" s="5">
        <f t="shared" si="11"/>
        <v>0</v>
      </c>
      <c r="I183" s="2">
        <f>VLOOKUP($A183,'By SKU - Old RTs'!$A:$V,10,FALSE)</f>
        <v>10</v>
      </c>
      <c r="J183" s="2">
        <f>VLOOKUP($A183,'By SKU - New RTs'!$A:$V,10,FALSE)</f>
        <v>0</v>
      </c>
      <c r="K183" s="5">
        <f t="shared" si="12"/>
        <v>-10</v>
      </c>
      <c r="L183" s="2">
        <f>VLOOKUP($A183,'By SKU - Old RTs'!$A:$V,11,FALSE)</f>
        <v>0</v>
      </c>
      <c r="M183" s="2">
        <f>VLOOKUP($A183,'By SKU - New RTs'!$A:$V,11,FALSE)</f>
        <v>0</v>
      </c>
      <c r="N183" s="5">
        <f t="shared" si="13"/>
        <v>0</v>
      </c>
      <c r="O183" s="2">
        <f>VLOOKUP($A183,'By SKU - Old RTs'!$A:$V,12,FALSE)</f>
        <v>0</v>
      </c>
      <c r="P183" s="2">
        <f>VLOOKUP($A183,'By SKU - New RTs'!$A:$V,12,FALSE)</f>
        <v>10</v>
      </c>
      <c r="Q183" s="2">
        <f t="shared" si="14"/>
        <v>10</v>
      </c>
    </row>
    <row r="184" spans="1:17" x14ac:dyDescent="0.3">
      <c r="A184" s="3">
        <f>'By SKU - Old RTs'!A184</f>
        <v>7637</v>
      </c>
      <c r="B184" t="str">
        <f>'By SKU - Old RTs'!B184</f>
        <v xml:space="preserve">BATH TISSUE BOX     </v>
      </c>
      <c r="C184" s="2">
        <f>VLOOKUP($A184,'By SKU - Old RTs'!$A:$V,8,FALSE)</f>
        <v>0</v>
      </c>
      <c r="D184" s="2">
        <f>VLOOKUP($A184,'By SKU - New RTs'!$A:$V,8,FALSE)</f>
        <v>0</v>
      </c>
      <c r="E184" s="5">
        <f t="shared" si="10"/>
        <v>0</v>
      </c>
      <c r="F184" s="2">
        <f>VLOOKUP($A184,'By SKU - Old RTs'!$A:$V,9,FALSE)</f>
        <v>0</v>
      </c>
      <c r="G184" s="2">
        <f>VLOOKUP($A184,'By SKU - New RTs'!$A:$V,9,FALSE)</f>
        <v>0</v>
      </c>
      <c r="H184" s="5">
        <f t="shared" si="11"/>
        <v>0</v>
      </c>
      <c r="I184" s="2">
        <f>VLOOKUP($A184,'By SKU - Old RTs'!$A:$V,10,FALSE)</f>
        <v>0</v>
      </c>
      <c r="J184" s="2">
        <f>VLOOKUP($A184,'By SKU - New RTs'!$A:$V,10,FALSE)</f>
        <v>0</v>
      </c>
      <c r="K184" s="5">
        <f t="shared" si="12"/>
        <v>0</v>
      </c>
      <c r="L184" s="2">
        <f>VLOOKUP($A184,'By SKU - Old RTs'!$A:$V,11,FALSE)</f>
        <v>0</v>
      </c>
      <c r="M184" s="2">
        <f>VLOOKUP($A184,'By SKU - New RTs'!$A:$V,11,FALSE)</f>
        <v>0</v>
      </c>
      <c r="N184" s="5">
        <f t="shared" si="13"/>
        <v>0</v>
      </c>
      <c r="O184" s="2">
        <f>VLOOKUP($A184,'By SKU - Old RTs'!$A:$V,12,FALSE)</f>
        <v>0</v>
      </c>
      <c r="P184" s="2">
        <f>VLOOKUP($A184,'By SKU - New RTs'!$A:$V,12,FALSE)</f>
        <v>0</v>
      </c>
      <c r="Q184" s="2">
        <f t="shared" si="14"/>
        <v>0</v>
      </c>
    </row>
    <row r="185" spans="1:17" x14ac:dyDescent="0.3">
      <c r="A185" s="3">
        <f>'By SKU - Old RTs'!A185</f>
        <v>7643</v>
      </c>
      <c r="B185" t="str">
        <f>'By SKU - Old RTs'!B185</f>
        <v xml:space="preserve">MULTI/CFOLD DIS     </v>
      </c>
      <c r="C185" s="2">
        <f>VLOOKUP($A185,'By SKU - Old RTs'!$A:$V,8,FALSE)</f>
        <v>0</v>
      </c>
      <c r="D185" s="2">
        <f>VLOOKUP($A185,'By SKU - New RTs'!$A:$V,8,FALSE)</f>
        <v>0</v>
      </c>
      <c r="E185" s="5">
        <f t="shared" si="10"/>
        <v>0</v>
      </c>
      <c r="F185" s="2">
        <f>VLOOKUP($A185,'By SKU - Old RTs'!$A:$V,9,FALSE)</f>
        <v>0</v>
      </c>
      <c r="G185" s="2">
        <f>VLOOKUP($A185,'By SKU - New RTs'!$A:$V,9,FALSE)</f>
        <v>0</v>
      </c>
      <c r="H185" s="5">
        <f t="shared" si="11"/>
        <v>0</v>
      </c>
      <c r="I185" s="2">
        <f>VLOOKUP($A185,'By SKU - Old RTs'!$A:$V,10,FALSE)</f>
        <v>0</v>
      </c>
      <c r="J185" s="2">
        <f>VLOOKUP($A185,'By SKU - New RTs'!$A:$V,10,FALSE)</f>
        <v>0</v>
      </c>
      <c r="K185" s="5">
        <f t="shared" si="12"/>
        <v>0</v>
      </c>
      <c r="L185" s="2">
        <f>VLOOKUP($A185,'By SKU - Old RTs'!$A:$V,11,FALSE)</f>
        <v>0</v>
      </c>
      <c r="M185" s="2">
        <f>VLOOKUP($A185,'By SKU - New RTs'!$A:$V,11,FALSE)</f>
        <v>0</v>
      </c>
      <c r="N185" s="5">
        <f t="shared" si="13"/>
        <v>0</v>
      </c>
      <c r="O185" s="2">
        <f>VLOOKUP($A185,'By SKU - Old RTs'!$A:$V,12,FALSE)</f>
        <v>0</v>
      </c>
      <c r="P185" s="2">
        <f>VLOOKUP($A185,'By SKU - New RTs'!$A:$V,12,FALSE)</f>
        <v>0</v>
      </c>
      <c r="Q185" s="2">
        <f t="shared" si="14"/>
        <v>0</v>
      </c>
    </row>
    <row r="186" spans="1:17" x14ac:dyDescent="0.3">
      <c r="A186" s="3">
        <f>'By SKU - Old RTs'!A186</f>
        <v>7661</v>
      </c>
      <c r="B186" t="str">
        <f>'By SKU - Old RTs'!B186</f>
        <v>GREENSCENTS AIR DISPENSER</v>
      </c>
      <c r="C186" s="2">
        <f>VLOOKUP($A186,'By SKU - Old RTs'!$A:$V,8,FALSE)</f>
        <v>0</v>
      </c>
      <c r="D186" s="2">
        <f>VLOOKUP($A186,'By SKU - New RTs'!$A:$V,8,FALSE)</f>
        <v>0</v>
      </c>
      <c r="E186" s="5">
        <f t="shared" si="10"/>
        <v>0</v>
      </c>
      <c r="F186" s="2">
        <f>VLOOKUP($A186,'By SKU - Old RTs'!$A:$V,9,FALSE)</f>
        <v>0</v>
      </c>
      <c r="G186" s="2">
        <f>VLOOKUP($A186,'By SKU - New RTs'!$A:$V,9,FALSE)</f>
        <v>0</v>
      </c>
      <c r="H186" s="5">
        <f t="shared" si="11"/>
        <v>0</v>
      </c>
      <c r="I186" s="2">
        <f>VLOOKUP($A186,'By SKU - Old RTs'!$A:$V,10,FALSE)</f>
        <v>0</v>
      </c>
      <c r="J186" s="2">
        <f>VLOOKUP($A186,'By SKU - New RTs'!$A:$V,10,FALSE)</f>
        <v>0</v>
      </c>
      <c r="K186" s="5">
        <f t="shared" si="12"/>
        <v>0</v>
      </c>
      <c r="L186" s="2">
        <f>VLOOKUP($A186,'By SKU - Old RTs'!$A:$V,11,FALSE)</f>
        <v>0</v>
      </c>
      <c r="M186" s="2">
        <f>VLOOKUP($A186,'By SKU - New RTs'!$A:$V,11,FALSE)</f>
        <v>0</v>
      </c>
      <c r="N186" s="5">
        <f t="shared" si="13"/>
        <v>0</v>
      </c>
      <c r="O186" s="2">
        <f>VLOOKUP($A186,'By SKU - Old RTs'!$A:$V,12,FALSE)</f>
        <v>0</v>
      </c>
      <c r="P186" s="2">
        <f>VLOOKUP($A186,'By SKU - New RTs'!$A:$V,12,FALSE)</f>
        <v>0</v>
      </c>
      <c r="Q186" s="2">
        <f t="shared" si="14"/>
        <v>0</v>
      </c>
    </row>
    <row r="187" spans="1:17" x14ac:dyDescent="0.3">
      <c r="A187" s="3">
        <f>'By SKU - Old RTs'!A187</f>
        <v>7670</v>
      </c>
      <c r="B187" t="str">
        <f>'By SKU - Old RTs'!B187</f>
        <v xml:space="preserve">HANGER STAND        </v>
      </c>
      <c r="C187" s="2">
        <f>VLOOKUP($A187,'By SKU - Old RTs'!$A:$V,8,FALSE)</f>
        <v>0</v>
      </c>
      <c r="D187" s="2">
        <f>VLOOKUP($A187,'By SKU - New RTs'!$A:$V,8,FALSE)</f>
        <v>0</v>
      </c>
      <c r="E187" s="5">
        <f t="shared" si="10"/>
        <v>0</v>
      </c>
      <c r="F187" s="2">
        <f>VLOOKUP($A187,'By SKU - Old RTs'!$A:$V,9,FALSE)</f>
        <v>0.5</v>
      </c>
      <c r="G187" s="2">
        <f>VLOOKUP($A187,'By SKU - New RTs'!$A:$V,9,FALSE)</f>
        <v>0.5</v>
      </c>
      <c r="H187" s="5">
        <f t="shared" si="11"/>
        <v>0</v>
      </c>
      <c r="I187" s="2">
        <f>VLOOKUP($A187,'By SKU - Old RTs'!$A:$V,10,FALSE)</f>
        <v>0</v>
      </c>
      <c r="J187" s="2">
        <f>VLOOKUP($A187,'By SKU - New RTs'!$A:$V,10,FALSE)</f>
        <v>0</v>
      </c>
      <c r="K187" s="5">
        <f t="shared" si="12"/>
        <v>0</v>
      </c>
      <c r="L187" s="2">
        <f>VLOOKUP($A187,'By SKU - Old RTs'!$A:$V,11,FALSE)</f>
        <v>0.5</v>
      </c>
      <c r="M187" s="2">
        <f>VLOOKUP($A187,'By SKU - New RTs'!$A:$V,11,FALSE)</f>
        <v>0.5</v>
      </c>
      <c r="N187" s="5">
        <f t="shared" si="13"/>
        <v>0</v>
      </c>
      <c r="O187" s="2">
        <f>VLOOKUP($A187,'By SKU - Old RTs'!$A:$V,12,FALSE)</f>
        <v>0</v>
      </c>
      <c r="P187" s="2">
        <f>VLOOKUP($A187,'By SKU - New RTs'!$A:$V,12,FALSE)</f>
        <v>0</v>
      </c>
      <c r="Q187" s="2">
        <f t="shared" si="14"/>
        <v>0</v>
      </c>
    </row>
    <row r="188" spans="1:17" x14ac:dyDescent="0.3">
      <c r="A188" s="3">
        <f>'By SKU - Old RTs'!A188</f>
        <v>7680</v>
      </c>
      <c r="B188" t="str">
        <f>'By SKU - Old RTs'!B188</f>
        <v xml:space="preserve">BAG STAND           </v>
      </c>
      <c r="C188" s="2">
        <f>VLOOKUP($A188,'By SKU - Old RTs'!$A:$V,8,FALSE)</f>
        <v>0</v>
      </c>
      <c r="D188" s="2">
        <f>VLOOKUP($A188,'By SKU - New RTs'!$A:$V,8,FALSE)</f>
        <v>0</v>
      </c>
      <c r="E188" s="5">
        <f t="shared" si="10"/>
        <v>0</v>
      </c>
      <c r="F188" s="2">
        <f>VLOOKUP($A188,'By SKU - Old RTs'!$A:$V,9,FALSE)</f>
        <v>0</v>
      </c>
      <c r="G188" s="2">
        <f>VLOOKUP($A188,'By SKU - New RTs'!$A:$V,9,FALSE)</f>
        <v>0</v>
      </c>
      <c r="H188" s="5">
        <f t="shared" si="11"/>
        <v>0</v>
      </c>
      <c r="I188" s="2">
        <f>VLOOKUP($A188,'By SKU - Old RTs'!$A:$V,10,FALSE)</f>
        <v>0</v>
      </c>
      <c r="J188" s="2">
        <f>VLOOKUP($A188,'By SKU - New RTs'!$A:$V,10,FALSE)</f>
        <v>5</v>
      </c>
      <c r="K188" s="5">
        <f t="shared" si="12"/>
        <v>5</v>
      </c>
      <c r="L188" s="2">
        <f>VLOOKUP($A188,'By SKU - Old RTs'!$A:$V,11,FALSE)</f>
        <v>0</v>
      </c>
      <c r="M188" s="2">
        <f>VLOOKUP($A188,'By SKU - New RTs'!$A:$V,11,FALSE)</f>
        <v>0</v>
      </c>
      <c r="N188" s="5">
        <f t="shared" si="13"/>
        <v>0</v>
      </c>
      <c r="O188" s="2">
        <f>VLOOKUP($A188,'By SKU - Old RTs'!$A:$V,12,FALSE)</f>
        <v>5</v>
      </c>
      <c r="P188" s="2">
        <f>VLOOKUP($A188,'By SKU - New RTs'!$A:$V,12,FALSE)</f>
        <v>0</v>
      </c>
      <c r="Q188" s="2">
        <f t="shared" si="14"/>
        <v>-5</v>
      </c>
    </row>
    <row r="189" spans="1:17" x14ac:dyDescent="0.3">
      <c r="A189" s="3">
        <f>'By SKU - Old RTs'!A189</f>
        <v>4016210</v>
      </c>
      <c r="B189" t="str">
        <f>'By SKU - Old RTs'!B189</f>
        <v>AP RED VINYL</v>
      </c>
      <c r="C189" s="2">
        <f>VLOOKUP($A189,'By SKU - Old RTs'!$A:$V,8,FALSE)</f>
        <v>0</v>
      </c>
      <c r="D189" s="2">
        <f>VLOOKUP($A189,'By SKU - New RTs'!$A:$V,8,FALSE)</f>
        <v>0</v>
      </c>
      <c r="E189" s="5">
        <f t="shared" si="10"/>
        <v>0</v>
      </c>
      <c r="F189" s="2">
        <f>VLOOKUP($A189,'By SKU - Old RTs'!$A:$V,9,FALSE)</f>
        <v>0</v>
      </c>
      <c r="G189" s="2">
        <f>VLOOKUP($A189,'By SKU - New RTs'!$A:$V,9,FALSE)</f>
        <v>0</v>
      </c>
      <c r="H189" s="5">
        <f t="shared" si="11"/>
        <v>0</v>
      </c>
      <c r="I189" s="2">
        <f>VLOOKUP($A189,'By SKU - Old RTs'!$A:$V,10,FALSE)</f>
        <v>0</v>
      </c>
      <c r="J189" s="2">
        <f>VLOOKUP($A189,'By SKU - New RTs'!$A:$V,10,FALSE)</f>
        <v>0</v>
      </c>
      <c r="K189" s="5">
        <f t="shared" si="12"/>
        <v>0</v>
      </c>
      <c r="L189" s="2">
        <f>VLOOKUP($A189,'By SKU - Old RTs'!$A:$V,11,FALSE)</f>
        <v>0</v>
      </c>
      <c r="M189" s="2">
        <f>VLOOKUP($A189,'By SKU - New RTs'!$A:$V,11,FALSE)</f>
        <v>0</v>
      </c>
      <c r="N189" s="5">
        <f t="shared" si="13"/>
        <v>0</v>
      </c>
      <c r="O189" s="2">
        <f>VLOOKUP($A189,'By SKU - Old RTs'!$A:$V,12,FALSE)</f>
        <v>0</v>
      </c>
      <c r="P189" s="2">
        <f>VLOOKUP($A189,'By SKU - New RTs'!$A:$V,12,FALSE)</f>
        <v>0</v>
      </c>
      <c r="Q189" s="2">
        <f t="shared" si="14"/>
        <v>0</v>
      </c>
    </row>
    <row r="190" spans="1:17" x14ac:dyDescent="0.3">
      <c r="A190" s="3" t="str">
        <f>'By SKU - Old RTs'!A190</f>
        <v>1077-01</v>
      </c>
      <c r="B190" t="str">
        <f>'By SKU - Old RTs'!B190</f>
        <v xml:space="preserve">ST EXEC OX/BDC                  </v>
      </c>
      <c r="C190" s="2">
        <f>VLOOKUP($A190,'By SKU - Old RTs'!$A:$V,8,FALSE)</f>
        <v>0</v>
      </c>
      <c r="D190" s="2">
        <f>VLOOKUP($A190,'By SKU - New RTs'!$A:$V,8,FALSE)</f>
        <v>0</v>
      </c>
      <c r="E190" s="5">
        <f t="shared" si="10"/>
        <v>0</v>
      </c>
      <c r="F190" s="2">
        <f>VLOOKUP($A190,'By SKU - Old RTs'!$A:$V,9,FALSE)</f>
        <v>0</v>
      </c>
      <c r="G190" s="2">
        <f>VLOOKUP($A190,'By SKU - New RTs'!$A:$V,9,FALSE)</f>
        <v>0</v>
      </c>
      <c r="H190" s="5">
        <f t="shared" si="11"/>
        <v>0</v>
      </c>
      <c r="I190" s="2">
        <f>VLOOKUP($A190,'By SKU - Old RTs'!$A:$V,10,FALSE)</f>
        <v>0</v>
      </c>
      <c r="J190" s="2">
        <f>VLOOKUP($A190,'By SKU - New RTs'!$A:$V,10,FALSE)</f>
        <v>0.25</v>
      </c>
      <c r="K190" s="5">
        <f t="shared" si="12"/>
        <v>0.25</v>
      </c>
      <c r="L190" s="2">
        <f>VLOOKUP($A190,'By SKU - Old RTs'!$A:$V,11,FALSE)</f>
        <v>0</v>
      </c>
      <c r="M190" s="2">
        <f>VLOOKUP($A190,'By SKU - New RTs'!$A:$V,11,FALSE)</f>
        <v>0</v>
      </c>
      <c r="N190" s="5">
        <f t="shared" si="13"/>
        <v>0</v>
      </c>
      <c r="O190" s="2">
        <f>VLOOKUP($A190,'By SKU - Old RTs'!$A:$V,12,FALSE)</f>
        <v>0.25</v>
      </c>
      <c r="P190" s="2">
        <f>VLOOKUP($A190,'By SKU - New RTs'!$A:$V,12,FALSE)</f>
        <v>0</v>
      </c>
      <c r="Q190" s="2">
        <f t="shared" si="14"/>
        <v>-0.25</v>
      </c>
    </row>
    <row r="191" spans="1:17" x14ac:dyDescent="0.3">
      <c r="A191" s="3" t="str">
        <f>'By SKU - Old RTs'!A191</f>
        <v>1447L</v>
      </c>
      <c r="B191" t="str">
        <f>'By SKU - Old RTs'!B191</f>
        <v>MT 4X6 CLA LOGO-LOGO</v>
      </c>
      <c r="C191" s="2">
        <f>VLOOKUP($A191,'By SKU - Old RTs'!$A:$V,8,FALSE)</f>
        <v>0</v>
      </c>
      <c r="D191" s="2">
        <f>VLOOKUP($A191,'By SKU - New RTs'!$A:$V,8,FALSE)</f>
        <v>0</v>
      </c>
      <c r="E191" s="5">
        <f t="shared" si="10"/>
        <v>0</v>
      </c>
      <c r="F191" s="2">
        <f>VLOOKUP($A191,'By SKU - Old RTs'!$A:$V,9,FALSE)</f>
        <v>2</v>
      </c>
      <c r="G191" s="2">
        <f>VLOOKUP($A191,'By SKU - New RTs'!$A:$V,9,FALSE)</f>
        <v>2</v>
      </c>
      <c r="H191" s="5">
        <f t="shared" si="11"/>
        <v>0</v>
      </c>
      <c r="I191" s="2">
        <f>VLOOKUP($A191,'By SKU - Old RTs'!$A:$V,10,FALSE)</f>
        <v>0</v>
      </c>
      <c r="J191" s="2">
        <f>VLOOKUP($A191,'By SKU - New RTs'!$A:$V,10,FALSE)</f>
        <v>0</v>
      </c>
      <c r="K191" s="5">
        <f t="shared" si="12"/>
        <v>0</v>
      </c>
      <c r="L191" s="2">
        <f>VLOOKUP($A191,'By SKU - Old RTs'!$A:$V,11,FALSE)</f>
        <v>0</v>
      </c>
      <c r="M191" s="2">
        <f>VLOOKUP($A191,'By SKU - New RTs'!$A:$V,11,FALSE)</f>
        <v>0</v>
      </c>
      <c r="N191" s="5">
        <f t="shared" si="13"/>
        <v>0</v>
      </c>
      <c r="O191" s="2">
        <f>VLOOKUP($A191,'By SKU - Old RTs'!$A:$V,12,FALSE)</f>
        <v>0</v>
      </c>
      <c r="P191" s="2">
        <f>VLOOKUP($A191,'By SKU - New RTs'!$A:$V,12,FALSE)</f>
        <v>0</v>
      </c>
      <c r="Q191" s="2">
        <f t="shared" si="14"/>
        <v>0</v>
      </c>
    </row>
    <row r="192" spans="1:17" x14ac:dyDescent="0.3">
      <c r="A192" s="3" t="str">
        <f>'By SKU - Old RTs'!A192</f>
        <v>5010WH</v>
      </c>
      <c r="B192" t="str">
        <f>'By SKU - Old RTs'!B192</f>
        <v>ST BAKER WITH BUTTONS</v>
      </c>
      <c r="C192" s="2">
        <f>VLOOKUP($A192,'By SKU - Old RTs'!$A:$V,8,FALSE)</f>
        <v>4.25</v>
      </c>
      <c r="D192" s="2">
        <f>VLOOKUP($A192,'By SKU - New RTs'!$A:$V,8,FALSE)</f>
        <v>4.25</v>
      </c>
      <c r="E192" s="5">
        <f t="shared" si="10"/>
        <v>0</v>
      </c>
      <c r="F192" s="2">
        <f>VLOOKUP($A192,'By SKU - Old RTs'!$A:$V,9,FALSE)</f>
        <v>0</v>
      </c>
      <c r="G192" s="2">
        <f>VLOOKUP($A192,'By SKU - New RTs'!$A:$V,9,FALSE)</f>
        <v>0</v>
      </c>
      <c r="H192" s="5">
        <f t="shared" si="11"/>
        <v>0</v>
      </c>
      <c r="I192" s="2">
        <f>VLOOKUP($A192,'By SKU - Old RTs'!$A:$V,10,FALSE)</f>
        <v>0</v>
      </c>
      <c r="J192" s="2">
        <f>VLOOKUP($A192,'By SKU - New RTs'!$A:$V,10,FALSE)</f>
        <v>0</v>
      </c>
      <c r="K192" s="5">
        <f t="shared" si="12"/>
        <v>0</v>
      </c>
      <c r="L192" s="2">
        <f>VLOOKUP($A192,'By SKU - Old RTs'!$A:$V,11,FALSE)</f>
        <v>0</v>
      </c>
      <c r="M192" s="2">
        <f>VLOOKUP($A192,'By SKU - New RTs'!$A:$V,11,FALSE)</f>
        <v>0</v>
      </c>
      <c r="N192" s="5">
        <f t="shared" si="13"/>
        <v>0</v>
      </c>
      <c r="O192" s="2">
        <f>VLOOKUP($A192,'By SKU - Old RTs'!$A:$V,12,FALSE)</f>
        <v>0</v>
      </c>
      <c r="P192" s="2">
        <f>VLOOKUP($A192,'By SKU - New RTs'!$A:$V,12,FALSE)</f>
        <v>0</v>
      </c>
      <c r="Q192" s="2">
        <f t="shared" si="14"/>
        <v>0</v>
      </c>
    </row>
    <row r="193" spans="1:17" x14ac:dyDescent="0.3">
      <c r="A193" s="3" t="str">
        <f>'By SKU - Old RTs'!A193</f>
        <v>7601SAN</v>
      </c>
      <c r="B193" t="str">
        <f>'By SKU - Old RTs'!B193</f>
        <v>CLS SANITIZER DISP #7507</v>
      </c>
      <c r="C193" s="2">
        <f>VLOOKUP($A193,'By SKU - Old RTs'!$A:$V,8,FALSE)</f>
        <v>0</v>
      </c>
      <c r="D193" s="2">
        <f>VLOOKUP($A193,'By SKU - New RTs'!$A:$V,8,FALSE)</f>
        <v>0</v>
      </c>
      <c r="E193" s="5">
        <f t="shared" si="10"/>
        <v>0</v>
      </c>
      <c r="F193" s="2">
        <f>VLOOKUP($A193,'By SKU - Old RTs'!$A:$V,9,FALSE)</f>
        <v>0</v>
      </c>
      <c r="G193" s="2">
        <f>VLOOKUP($A193,'By SKU - New RTs'!$A:$V,9,FALSE)</f>
        <v>0</v>
      </c>
      <c r="H193" s="5">
        <f t="shared" si="11"/>
        <v>0</v>
      </c>
      <c r="I193" s="2">
        <f>VLOOKUP($A193,'By SKU - Old RTs'!$A:$V,10,FALSE)</f>
        <v>0</v>
      </c>
      <c r="J193" s="2">
        <f>VLOOKUP($A193,'By SKU - New RTs'!$A:$V,10,FALSE)</f>
        <v>0</v>
      </c>
      <c r="K193" s="5">
        <f t="shared" si="12"/>
        <v>0</v>
      </c>
      <c r="L193" s="2">
        <f>VLOOKUP($A193,'By SKU - Old RTs'!$A:$V,11,FALSE)</f>
        <v>0</v>
      </c>
      <c r="M193" s="2">
        <f>VLOOKUP($A193,'By SKU - New RTs'!$A:$V,11,FALSE)</f>
        <v>0</v>
      </c>
      <c r="N193" s="5">
        <f t="shared" si="13"/>
        <v>0</v>
      </c>
      <c r="O193" s="2">
        <f>VLOOKUP($A193,'By SKU - Old RTs'!$A:$V,12,FALSE)</f>
        <v>0</v>
      </c>
      <c r="P193" s="2">
        <f>VLOOKUP($A193,'By SKU - New RTs'!$A:$V,12,FALSE)</f>
        <v>0</v>
      </c>
      <c r="Q193" s="2">
        <f t="shared" si="14"/>
        <v>0</v>
      </c>
    </row>
    <row r="194" spans="1:17" x14ac:dyDescent="0.3">
      <c r="A194" s="3" t="str">
        <f>'By SKU - Old RTs'!A194</f>
        <v>C310WH</v>
      </c>
      <c r="B194" t="str">
        <f>'By SKU - Old RTs'!B194</f>
        <v xml:space="preserve">CT CHEF WHITE BUTTON    </v>
      </c>
      <c r="C194" s="2">
        <f>VLOOKUP($A194,'By SKU - Old RTs'!$A:$V,8,FALSE)</f>
        <v>0</v>
      </c>
      <c r="D194" s="2">
        <f>VLOOKUP($A194,'By SKU - New RTs'!$A:$V,8,FALSE)</f>
        <v>0</v>
      </c>
      <c r="E194" s="5">
        <f t="shared" si="10"/>
        <v>0</v>
      </c>
      <c r="F194" s="2">
        <f>VLOOKUP($A194,'By SKU - Old RTs'!$A:$V,9,FALSE)</f>
        <v>0</v>
      </c>
      <c r="G194" s="2">
        <f>VLOOKUP($A194,'By SKU - New RTs'!$A:$V,9,FALSE)</f>
        <v>0</v>
      </c>
      <c r="H194" s="5">
        <f t="shared" si="11"/>
        <v>0</v>
      </c>
      <c r="I194" s="2">
        <f>VLOOKUP($A194,'By SKU - Old RTs'!$A:$V,10,FALSE)</f>
        <v>0</v>
      </c>
      <c r="J194" s="2">
        <f>VLOOKUP($A194,'By SKU - New RTs'!$A:$V,10,FALSE)</f>
        <v>1.75</v>
      </c>
      <c r="K194" s="5">
        <f t="shared" si="12"/>
        <v>1.75</v>
      </c>
      <c r="L194" s="2">
        <f>VLOOKUP($A194,'By SKU - Old RTs'!$A:$V,11,FALSE)</f>
        <v>0</v>
      </c>
      <c r="M194" s="2">
        <f>VLOOKUP($A194,'By SKU - New RTs'!$A:$V,11,FALSE)</f>
        <v>0</v>
      </c>
      <c r="N194" s="5">
        <f t="shared" si="13"/>
        <v>0</v>
      </c>
      <c r="O194" s="2">
        <f>VLOOKUP($A194,'By SKU - Old RTs'!$A:$V,12,FALSE)</f>
        <v>1.75</v>
      </c>
      <c r="P194" s="2">
        <f>VLOOKUP($A194,'By SKU - New RTs'!$A:$V,12,FALSE)</f>
        <v>0</v>
      </c>
      <c r="Q194" s="2">
        <f t="shared" si="14"/>
        <v>-1.75</v>
      </c>
    </row>
    <row r="195" spans="1:17" x14ac:dyDescent="0.3">
      <c r="A195" s="3" t="str">
        <f>'By SKU - Old RTs'!A195</f>
        <v>CT10NV</v>
      </c>
      <c r="B195" t="str">
        <f>'By SKU - Old RTs'!B195</f>
        <v xml:space="preserve">COVERALL BLEND                  </v>
      </c>
      <c r="C195" s="2">
        <f>VLOOKUP($A195,'By SKU - Old RTs'!$A:$V,8,FALSE)</f>
        <v>0</v>
      </c>
      <c r="D195" s="2">
        <f>VLOOKUP($A195,'By SKU - New RTs'!$A:$V,8,FALSE)</f>
        <v>0</v>
      </c>
      <c r="E195" s="5">
        <f t="shared" si="10"/>
        <v>0</v>
      </c>
      <c r="F195" s="2">
        <f>VLOOKUP($A195,'By SKU - Old RTs'!$A:$V,9,FALSE)</f>
        <v>0</v>
      </c>
      <c r="G195" s="2">
        <f>VLOOKUP($A195,'By SKU - New RTs'!$A:$V,9,FALSE)</f>
        <v>0</v>
      </c>
      <c r="H195" s="5">
        <f t="shared" si="11"/>
        <v>0</v>
      </c>
      <c r="I195" s="2">
        <f>VLOOKUP($A195,'By SKU - Old RTs'!$A:$V,10,FALSE)</f>
        <v>9.5</v>
      </c>
      <c r="J195" s="2">
        <f>VLOOKUP($A195,'By SKU - New RTs'!$A:$V,10,FALSE)</f>
        <v>0</v>
      </c>
      <c r="K195" s="5">
        <f t="shared" si="12"/>
        <v>-9.5</v>
      </c>
      <c r="L195" s="2">
        <f>VLOOKUP($A195,'By SKU - Old RTs'!$A:$V,11,FALSE)</f>
        <v>0</v>
      </c>
      <c r="M195" s="2">
        <f>VLOOKUP($A195,'By SKU - New RTs'!$A:$V,11,FALSE)</f>
        <v>0</v>
      </c>
      <c r="N195" s="5">
        <f t="shared" si="13"/>
        <v>0</v>
      </c>
      <c r="O195" s="2">
        <f>VLOOKUP($A195,'By SKU - Old RTs'!$A:$V,12,FALSE)</f>
        <v>0</v>
      </c>
      <c r="P195" s="2">
        <f>VLOOKUP($A195,'By SKU - New RTs'!$A:$V,12,FALSE)</f>
        <v>9.5</v>
      </c>
      <c r="Q195" s="2">
        <f t="shared" si="14"/>
        <v>9.5</v>
      </c>
    </row>
    <row r="196" spans="1:17" x14ac:dyDescent="0.3">
      <c r="A196" s="3" t="str">
        <f>'By SKU - Old RTs'!A196</f>
        <v>EPIK-5030</v>
      </c>
      <c r="B196" t="str">
        <f>'By SKU - Old RTs'!B196</f>
        <v>EPK5030 ALCO-GEL HAND SANI 750ML</v>
      </c>
      <c r="C196" s="2">
        <f>VLOOKUP($A196,'By SKU - Old RTs'!$A:$V,8,FALSE)</f>
        <v>0.25</v>
      </c>
      <c r="D196" s="2">
        <f>VLOOKUP($A196,'By SKU - New RTs'!$A:$V,8,FALSE)</f>
        <v>0.25</v>
      </c>
      <c r="E196" s="5">
        <f t="shared" ref="E196:E230" si="15">D196-C196</f>
        <v>0</v>
      </c>
      <c r="F196" s="2">
        <f>VLOOKUP($A196,'By SKU - Old RTs'!$A:$V,9,FALSE)</f>
        <v>0</v>
      </c>
      <c r="G196" s="2">
        <f>VLOOKUP($A196,'By SKU - New RTs'!$A:$V,9,FALSE)</f>
        <v>0</v>
      </c>
      <c r="H196" s="5">
        <f t="shared" ref="H196:H230" si="16">G196-F196</f>
        <v>0</v>
      </c>
      <c r="I196" s="2">
        <f>VLOOKUP($A196,'By SKU - Old RTs'!$A:$V,10,FALSE)</f>
        <v>0</v>
      </c>
      <c r="J196" s="2">
        <f>VLOOKUP($A196,'By SKU - New RTs'!$A:$V,10,FALSE)</f>
        <v>0</v>
      </c>
      <c r="K196" s="5">
        <f t="shared" ref="K196:K230" si="17">J196-I196</f>
        <v>0</v>
      </c>
      <c r="L196" s="2">
        <f>VLOOKUP($A196,'By SKU - Old RTs'!$A:$V,11,FALSE)</f>
        <v>0</v>
      </c>
      <c r="M196" s="2">
        <f>VLOOKUP($A196,'By SKU - New RTs'!$A:$V,11,FALSE)</f>
        <v>0</v>
      </c>
      <c r="N196" s="5">
        <f t="shared" ref="N196:N230" si="18">M196-L196</f>
        <v>0</v>
      </c>
      <c r="O196" s="2">
        <f>VLOOKUP($A196,'By SKU - Old RTs'!$A:$V,12,FALSE)</f>
        <v>0</v>
      </c>
      <c r="P196" s="2">
        <f>VLOOKUP($A196,'By SKU - New RTs'!$A:$V,12,FALSE)</f>
        <v>0</v>
      </c>
      <c r="Q196" s="2">
        <f t="shared" ref="Q196:Q230" si="19">P196-O196</f>
        <v>0</v>
      </c>
    </row>
    <row r="197" spans="1:17" x14ac:dyDescent="0.3">
      <c r="A197" s="3" t="str">
        <f>'By SKU - Old RTs'!A197</f>
        <v>EPK9007MW</v>
      </c>
      <c r="B197" t="str">
        <f>'By SKU - Old RTs'!B197</f>
        <v>EPIK MANUAL SOAP DISP (WH)</v>
      </c>
      <c r="C197" s="2">
        <f>VLOOKUP($A197,'By SKU - Old RTs'!$A:$V,8,FALSE)</f>
        <v>0.25</v>
      </c>
      <c r="D197" s="2">
        <f>VLOOKUP($A197,'By SKU - New RTs'!$A:$V,8,FALSE)</f>
        <v>0.25</v>
      </c>
      <c r="E197" s="5">
        <f t="shared" si="15"/>
        <v>0</v>
      </c>
      <c r="F197" s="2">
        <f>VLOOKUP($A197,'By SKU - Old RTs'!$A:$V,9,FALSE)</f>
        <v>0</v>
      </c>
      <c r="G197" s="2">
        <f>VLOOKUP($A197,'By SKU - New RTs'!$A:$V,9,FALSE)</f>
        <v>0</v>
      </c>
      <c r="H197" s="5">
        <f t="shared" si="16"/>
        <v>0</v>
      </c>
      <c r="I197" s="2">
        <f>VLOOKUP($A197,'By SKU - Old RTs'!$A:$V,10,FALSE)</f>
        <v>0</v>
      </c>
      <c r="J197" s="2">
        <f>VLOOKUP($A197,'By SKU - New RTs'!$A:$V,10,FALSE)</f>
        <v>0</v>
      </c>
      <c r="K197" s="5">
        <f t="shared" si="17"/>
        <v>0</v>
      </c>
      <c r="L197" s="2">
        <f>VLOOKUP($A197,'By SKU - Old RTs'!$A:$V,11,FALSE)</f>
        <v>0</v>
      </c>
      <c r="M197" s="2">
        <f>VLOOKUP($A197,'By SKU - New RTs'!$A:$V,11,FALSE)</f>
        <v>0</v>
      </c>
      <c r="N197" s="5">
        <f t="shared" si="18"/>
        <v>0</v>
      </c>
      <c r="O197" s="2">
        <f>VLOOKUP($A197,'By SKU - Old RTs'!$A:$V,12,FALSE)</f>
        <v>0</v>
      </c>
      <c r="P197" s="2">
        <f>VLOOKUP($A197,'By SKU - New RTs'!$A:$V,12,FALSE)</f>
        <v>0</v>
      </c>
      <c r="Q197" s="2">
        <f t="shared" si="19"/>
        <v>0</v>
      </c>
    </row>
    <row r="198" spans="1:17" x14ac:dyDescent="0.3">
      <c r="A198" s="3" t="str">
        <f>'By SKU - Old RTs'!A198</f>
        <v>F310</v>
      </c>
      <c r="B198" t="str">
        <f>'By SKU - Old RTs'!B198</f>
        <v>FRCK BUTCHER-RED COL CUFFS LLOF</v>
      </c>
      <c r="C198" s="2">
        <f>VLOOKUP($A198,'By SKU - Old RTs'!$A:$V,8,FALSE)</f>
        <v>0</v>
      </c>
      <c r="D198" s="2">
        <f>VLOOKUP($A198,'By SKU - New RTs'!$A:$V,8,FALSE)</f>
        <v>0</v>
      </c>
      <c r="E198" s="5">
        <f t="shared" si="15"/>
        <v>0</v>
      </c>
      <c r="F198" s="2">
        <f>VLOOKUP($A198,'By SKU - Old RTs'!$A:$V,9,FALSE)</f>
        <v>0</v>
      </c>
      <c r="G198" s="2">
        <f>VLOOKUP($A198,'By SKU - New RTs'!$A:$V,9,FALSE)</f>
        <v>0</v>
      </c>
      <c r="H198" s="5">
        <f t="shared" si="16"/>
        <v>0</v>
      </c>
      <c r="I198" s="2">
        <f>VLOOKUP($A198,'By SKU - Old RTs'!$A:$V,10,FALSE)</f>
        <v>0</v>
      </c>
      <c r="J198" s="2">
        <f>VLOOKUP($A198,'By SKU - New RTs'!$A:$V,10,FALSE)</f>
        <v>5.25</v>
      </c>
      <c r="K198" s="5">
        <f t="shared" si="17"/>
        <v>5.25</v>
      </c>
      <c r="L198" s="2">
        <f>VLOOKUP($A198,'By SKU - Old RTs'!$A:$V,11,FALSE)</f>
        <v>0</v>
      </c>
      <c r="M198" s="2">
        <f>VLOOKUP($A198,'By SKU - New RTs'!$A:$V,11,FALSE)</f>
        <v>0</v>
      </c>
      <c r="N198" s="5">
        <f t="shared" si="18"/>
        <v>0</v>
      </c>
      <c r="O198" s="2">
        <f>VLOOKUP($A198,'By SKU - Old RTs'!$A:$V,12,FALSE)</f>
        <v>5.25</v>
      </c>
      <c r="P198" s="2">
        <f>VLOOKUP($A198,'By SKU - New RTs'!$A:$V,12,FALSE)</f>
        <v>0</v>
      </c>
      <c r="Q198" s="2">
        <f t="shared" si="19"/>
        <v>-5.25</v>
      </c>
    </row>
    <row r="199" spans="1:17" x14ac:dyDescent="0.3">
      <c r="A199" s="3" t="str">
        <f>'By SKU - Old RTs'!A199</f>
        <v>F380</v>
      </c>
      <c r="B199" t="str">
        <f>'By SKU - Old RTs'!B199</f>
        <v xml:space="preserve">FRCK WRAPAROUND                 </v>
      </c>
      <c r="C199" s="2">
        <f>VLOOKUP($A199,'By SKU - Old RTs'!$A:$V,8,FALSE)</f>
        <v>1.75</v>
      </c>
      <c r="D199" s="2">
        <f>VLOOKUP($A199,'By SKU - New RTs'!$A:$V,8,FALSE)</f>
        <v>1.75</v>
      </c>
      <c r="E199" s="5">
        <f t="shared" si="15"/>
        <v>0</v>
      </c>
      <c r="F199" s="2">
        <f>VLOOKUP($A199,'By SKU - Old RTs'!$A:$V,9,FALSE)</f>
        <v>0</v>
      </c>
      <c r="G199" s="2">
        <f>VLOOKUP($A199,'By SKU - New RTs'!$A:$V,9,FALSE)</f>
        <v>0</v>
      </c>
      <c r="H199" s="5">
        <f t="shared" si="16"/>
        <v>0</v>
      </c>
      <c r="I199" s="2">
        <f>VLOOKUP($A199,'By SKU - Old RTs'!$A:$V,10,FALSE)</f>
        <v>0</v>
      </c>
      <c r="J199" s="2">
        <f>VLOOKUP($A199,'By SKU - New RTs'!$A:$V,10,FALSE)</f>
        <v>12.5</v>
      </c>
      <c r="K199" s="5">
        <f t="shared" si="17"/>
        <v>12.5</v>
      </c>
      <c r="L199" s="2">
        <f>VLOOKUP($A199,'By SKU - Old RTs'!$A:$V,11,FALSE)</f>
        <v>10</v>
      </c>
      <c r="M199" s="2">
        <f>VLOOKUP($A199,'By SKU - New RTs'!$A:$V,11,FALSE)</f>
        <v>10</v>
      </c>
      <c r="N199" s="5">
        <f t="shared" si="18"/>
        <v>0</v>
      </c>
      <c r="O199" s="2">
        <f>VLOOKUP($A199,'By SKU - Old RTs'!$A:$V,12,FALSE)</f>
        <v>12.5</v>
      </c>
      <c r="P199" s="2">
        <f>VLOOKUP($A199,'By SKU - New RTs'!$A:$V,12,FALSE)</f>
        <v>0</v>
      </c>
      <c r="Q199" s="2">
        <f t="shared" si="19"/>
        <v>-12.5</v>
      </c>
    </row>
    <row r="200" spans="1:17" x14ac:dyDescent="0.3">
      <c r="A200" s="3" t="str">
        <f>'By SKU - Old RTs'!A200</f>
        <v>F395</v>
      </c>
      <c r="B200" t="str">
        <f>'By SKU - Old RTs'!B200</f>
        <v xml:space="preserve">CT FOOD SERVICE                 </v>
      </c>
      <c r="C200" s="2">
        <f>VLOOKUP($A200,'By SKU - Old RTs'!$A:$V,8,FALSE)</f>
        <v>21.75</v>
      </c>
      <c r="D200" s="2">
        <f>VLOOKUP($A200,'By SKU - New RTs'!$A:$V,8,FALSE)</f>
        <v>21.75</v>
      </c>
      <c r="E200" s="5">
        <f t="shared" si="15"/>
        <v>0</v>
      </c>
      <c r="F200" s="2">
        <f>VLOOKUP($A200,'By SKU - Old RTs'!$A:$V,9,FALSE)</f>
        <v>0</v>
      </c>
      <c r="G200" s="2">
        <f>VLOOKUP($A200,'By SKU - New RTs'!$A:$V,9,FALSE)</f>
        <v>0</v>
      </c>
      <c r="H200" s="5">
        <f t="shared" si="16"/>
        <v>0</v>
      </c>
      <c r="I200" s="2">
        <f>VLOOKUP($A200,'By SKU - Old RTs'!$A:$V,10,FALSE)</f>
        <v>0</v>
      </c>
      <c r="J200" s="2">
        <f>VLOOKUP($A200,'By SKU - New RTs'!$A:$V,10,FALSE)</f>
        <v>0</v>
      </c>
      <c r="K200" s="5">
        <f t="shared" si="17"/>
        <v>0</v>
      </c>
      <c r="L200" s="2">
        <f>VLOOKUP($A200,'By SKU - Old RTs'!$A:$V,11,FALSE)</f>
        <v>0</v>
      </c>
      <c r="M200" s="2">
        <f>VLOOKUP($A200,'By SKU - New RTs'!$A:$V,11,FALSE)</f>
        <v>0</v>
      </c>
      <c r="N200" s="5">
        <f t="shared" si="18"/>
        <v>0</v>
      </c>
      <c r="O200" s="2">
        <f>VLOOKUP($A200,'By SKU - Old RTs'!$A:$V,12,FALSE)</f>
        <v>0</v>
      </c>
      <c r="P200" s="2">
        <f>VLOOKUP($A200,'By SKU - New RTs'!$A:$V,12,FALSE)</f>
        <v>0</v>
      </c>
      <c r="Q200" s="2">
        <f t="shared" si="19"/>
        <v>0</v>
      </c>
    </row>
    <row r="201" spans="1:17" x14ac:dyDescent="0.3">
      <c r="A201" s="3" t="str">
        <f>'By SKU - Old RTs'!A201</f>
        <v>FA615CAB</v>
      </c>
      <c r="B201" t="str">
        <f>'By SKU - Old RTs'!B201</f>
        <v>FIRST AID KIT CAB (25 PERSON)</v>
      </c>
      <c r="C201" s="2">
        <f>VLOOKUP($A201,'By SKU - Old RTs'!$A:$V,8,FALSE)</f>
        <v>0</v>
      </c>
      <c r="D201" s="2">
        <f>VLOOKUP($A201,'By SKU - New RTs'!$A:$V,8,FALSE)</f>
        <v>0</v>
      </c>
      <c r="E201" s="5">
        <f t="shared" si="15"/>
        <v>0</v>
      </c>
      <c r="F201" s="2">
        <f>VLOOKUP($A201,'By SKU - Old RTs'!$A:$V,9,FALSE)</f>
        <v>0</v>
      </c>
      <c r="G201" s="2">
        <f>VLOOKUP($A201,'By SKU - New RTs'!$A:$V,9,FALSE)</f>
        <v>0</v>
      </c>
      <c r="H201" s="5">
        <f t="shared" si="16"/>
        <v>0</v>
      </c>
      <c r="I201" s="2">
        <f>VLOOKUP($A201,'By SKU - Old RTs'!$A:$V,10,FALSE)</f>
        <v>0</v>
      </c>
      <c r="J201" s="2">
        <f>VLOOKUP($A201,'By SKU - New RTs'!$A:$V,10,FALSE)</f>
        <v>0</v>
      </c>
      <c r="K201" s="5">
        <f t="shared" si="17"/>
        <v>0</v>
      </c>
      <c r="L201" s="2">
        <f>VLOOKUP($A201,'By SKU - Old RTs'!$A:$V,11,FALSE)</f>
        <v>0</v>
      </c>
      <c r="M201" s="2">
        <f>VLOOKUP($A201,'By SKU - New RTs'!$A:$V,11,FALSE)</f>
        <v>0</v>
      </c>
      <c r="N201" s="5">
        <f t="shared" si="18"/>
        <v>0</v>
      </c>
      <c r="O201" s="2">
        <f>VLOOKUP($A201,'By SKU - Old RTs'!$A:$V,12,FALSE)</f>
        <v>0</v>
      </c>
      <c r="P201" s="2">
        <f>VLOOKUP($A201,'By SKU - New RTs'!$A:$V,12,FALSE)</f>
        <v>0</v>
      </c>
      <c r="Q201" s="2">
        <f t="shared" si="19"/>
        <v>0</v>
      </c>
    </row>
    <row r="202" spans="1:17" x14ac:dyDescent="0.3">
      <c r="A202" s="3" t="str">
        <f>'By SKU - Old RTs'!A202</f>
        <v>HJ10NV</v>
      </c>
      <c r="B202" t="str">
        <f>'By SKU - Old RTs'!B202</f>
        <v>PERFORMANCE WORK HOODIE</v>
      </c>
      <c r="C202" s="2">
        <f>VLOOKUP($A202,'By SKU - Old RTs'!$A:$V,8,FALSE)</f>
        <v>0</v>
      </c>
      <c r="D202" s="2">
        <f>VLOOKUP($A202,'By SKU - New RTs'!$A:$V,8,FALSE)</f>
        <v>0</v>
      </c>
      <c r="E202" s="5">
        <f t="shared" si="15"/>
        <v>0</v>
      </c>
      <c r="F202" s="2">
        <f>VLOOKUP($A202,'By SKU - Old RTs'!$A:$V,9,FALSE)</f>
        <v>0.75</v>
      </c>
      <c r="G202" s="2">
        <f>VLOOKUP($A202,'By SKU - New RTs'!$A:$V,9,FALSE)</f>
        <v>0.75</v>
      </c>
      <c r="H202" s="5">
        <f t="shared" si="16"/>
        <v>0</v>
      </c>
      <c r="I202" s="2">
        <f>VLOOKUP($A202,'By SKU - Old RTs'!$A:$V,10,FALSE)</f>
        <v>0</v>
      </c>
      <c r="J202" s="2">
        <f>VLOOKUP($A202,'By SKU - New RTs'!$A:$V,10,FALSE)</f>
        <v>0</v>
      </c>
      <c r="K202" s="5">
        <f t="shared" si="17"/>
        <v>0</v>
      </c>
      <c r="L202" s="2">
        <f>VLOOKUP($A202,'By SKU - Old RTs'!$A:$V,11,FALSE)</f>
        <v>0</v>
      </c>
      <c r="M202" s="2">
        <f>VLOOKUP($A202,'By SKU - New RTs'!$A:$V,11,FALSE)</f>
        <v>0</v>
      </c>
      <c r="N202" s="5">
        <f t="shared" si="18"/>
        <v>0</v>
      </c>
      <c r="O202" s="2">
        <f>VLOOKUP($A202,'By SKU - Old RTs'!$A:$V,12,FALSE)</f>
        <v>0</v>
      </c>
      <c r="P202" s="2">
        <f>VLOOKUP($A202,'By SKU - New RTs'!$A:$V,12,FALSE)</f>
        <v>0</v>
      </c>
      <c r="Q202" s="2">
        <f t="shared" si="19"/>
        <v>0</v>
      </c>
    </row>
    <row r="203" spans="1:17" x14ac:dyDescent="0.3">
      <c r="A203" s="3" t="str">
        <f>'By SKU - Old RTs'!A203</f>
        <v>JT50BK</v>
      </c>
      <c r="B203" t="str">
        <f>'By SKU - Old RTs'!B203</f>
        <v xml:space="preserve">JACKETS, LINED                  </v>
      </c>
      <c r="C203" s="2">
        <f>VLOOKUP($A203,'By SKU - Old RTs'!$A:$V,8,FALSE)</f>
        <v>0</v>
      </c>
      <c r="D203" s="2">
        <f>VLOOKUP($A203,'By SKU - New RTs'!$A:$V,8,FALSE)</f>
        <v>0</v>
      </c>
      <c r="E203" s="5">
        <f t="shared" si="15"/>
        <v>0</v>
      </c>
      <c r="F203" s="2">
        <f>VLOOKUP($A203,'By SKU - Old RTs'!$A:$V,9,FALSE)</f>
        <v>0.25</v>
      </c>
      <c r="G203" s="2">
        <f>VLOOKUP($A203,'By SKU - New RTs'!$A:$V,9,FALSE)</f>
        <v>0.25</v>
      </c>
      <c r="H203" s="5">
        <f t="shared" si="16"/>
        <v>0</v>
      </c>
      <c r="I203" s="2">
        <f>VLOOKUP($A203,'By SKU - Old RTs'!$A:$V,10,FALSE)</f>
        <v>0</v>
      </c>
      <c r="J203" s="2">
        <f>VLOOKUP($A203,'By SKU - New RTs'!$A:$V,10,FALSE)</f>
        <v>0</v>
      </c>
      <c r="K203" s="5">
        <f t="shared" si="17"/>
        <v>0</v>
      </c>
      <c r="L203" s="2">
        <f>VLOOKUP($A203,'By SKU - Old RTs'!$A:$V,11,FALSE)</f>
        <v>0</v>
      </c>
      <c r="M203" s="2">
        <f>VLOOKUP($A203,'By SKU - New RTs'!$A:$V,11,FALSE)</f>
        <v>0</v>
      </c>
      <c r="N203" s="5">
        <f t="shared" si="18"/>
        <v>0</v>
      </c>
      <c r="O203" s="2">
        <f>VLOOKUP($A203,'By SKU - Old RTs'!$A:$V,12,FALSE)</f>
        <v>0</v>
      </c>
      <c r="P203" s="2">
        <f>VLOOKUP($A203,'By SKU - New RTs'!$A:$V,12,FALSE)</f>
        <v>0</v>
      </c>
      <c r="Q203" s="2">
        <f t="shared" si="19"/>
        <v>0</v>
      </c>
    </row>
    <row r="204" spans="1:17" x14ac:dyDescent="0.3">
      <c r="A204" s="3" t="str">
        <f>'By SKU - Old RTs'!A204</f>
        <v>JT50NV</v>
      </c>
      <c r="B204" t="str">
        <f>'By SKU - Old RTs'!B204</f>
        <v xml:space="preserve">JACKETS, LINED                  </v>
      </c>
      <c r="C204" s="2">
        <f>VLOOKUP($A204,'By SKU - Old RTs'!$A:$V,8,FALSE)</f>
        <v>0</v>
      </c>
      <c r="D204" s="2">
        <f>VLOOKUP($A204,'By SKU - New RTs'!$A:$V,8,FALSE)</f>
        <v>0</v>
      </c>
      <c r="E204" s="5">
        <f t="shared" si="15"/>
        <v>0</v>
      </c>
      <c r="F204" s="2">
        <f>VLOOKUP($A204,'By SKU - Old RTs'!$A:$V,9,FALSE)</f>
        <v>0</v>
      </c>
      <c r="G204" s="2">
        <f>VLOOKUP($A204,'By SKU - New RTs'!$A:$V,9,FALSE)</f>
        <v>0</v>
      </c>
      <c r="H204" s="5">
        <f t="shared" si="16"/>
        <v>0</v>
      </c>
      <c r="I204" s="2">
        <f>VLOOKUP($A204,'By SKU - Old RTs'!$A:$V,10,FALSE)</f>
        <v>0</v>
      </c>
      <c r="J204" s="2">
        <f>VLOOKUP($A204,'By SKU - New RTs'!$A:$V,10,FALSE)</f>
        <v>0.5</v>
      </c>
      <c r="K204" s="5">
        <f t="shared" si="17"/>
        <v>0.5</v>
      </c>
      <c r="L204" s="2">
        <f>VLOOKUP($A204,'By SKU - Old RTs'!$A:$V,11,FALSE)</f>
        <v>0</v>
      </c>
      <c r="M204" s="2">
        <f>VLOOKUP($A204,'By SKU - New RTs'!$A:$V,11,FALSE)</f>
        <v>0</v>
      </c>
      <c r="N204" s="5">
        <f t="shared" si="18"/>
        <v>0</v>
      </c>
      <c r="O204" s="2">
        <f>VLOOKUP($A204,'By SKU - Old RTs'!$A:$V,12,FALSE)</f>
        <v>0.5</v>
      </c>
      <c r="P204" s="2">
        <f>VLOOKUP($A204,'By SKU - New RTs'!$A:$V,12,FALSE)</f>
        <v>0</v>
      </c>
      <c r="Q204" s="2">
        <f t="shared" si="19"/>
        <v>-0.5</v>
      </c>
    </row>
    <row r="205" spans="1:17" x14ac:dyDescent="0.3">
      <c r="A205" s="3" t="str">
        <f>'By SKU - Old RTs'!A205</f>
        <v>KP10WH</v>
      </c>
      <c r="B205" t="str">
        <f>'By SKU - Old RTs'!B205</f>
        <v xml:space="preserve">CT COUNTER MENS                 </v>
      </c>
      <c r="C205" s="2">
        <f>VLOOKUP($A205,'By SKU - Old RTs'!$A:$V,8,FALSE)</f>
        <v>0</v>
      </c>
      <c r="D205" s="2">
        <f>VLOOKUP($A205,'By SKU - New RTs'!$A:$V,8,FALSE)</f>
        <v>0</v>
      </c>
      <c r="E205" s="5">
        <f t="shared" si="15"/>
        <v>0</v>
      </c>
      <c r="F205" s="2">
        <f>VLOOKUP($A205,'By SKU - Old RTs'!$A:$V,9,FALSE)</f>
        <v>0</v>
      </c>
      <c r="G205" s="2">
        <f>VLOOKUP($A205,'By SKU - New RTs'!$A:$V,9,FALSE)</f>
        <v>0</v>
      </c>
      <c r="H205" s="5">
        <f t="shared" si="16"/>
        <v>0</v>
      </c>
      <c r="I205" s="2">
        <f>VLOOKUP($A205,'By SKU - Old RTs'!$A:$V,10,FALSE)</f>
        <v>0</v>
      </c>
      <c r="J205" s="2">
        <f>VLOOKUP($A205,'By SKU - New RTs'!$A:$V,10,FALSE)</f>
        <v>2.25</v>
      </c>
      <c r="K205" s="5">
        <f t="shared" si="17"/>
        <v>2.25</v>
      </c>
      <c r="L205" s="2">
        <f>VLOOKUP($A205,'By SKU - Old RTs'!$A:$V,11,FALSE)</f>
        <v>4.25</v>
      </c>
      <c r="M205" s="2">
        <f>VLOOKUP($A205,'By SKU - New RTs'!$A:$V,11,FALSE)</f>
        <v>4.25</v>
      </c>
      <c r="N205" s="5">
        <f t="shared" si="18"/>
        <v>0</v>
      </c>
      <c r="O205" s="2">
        <f>VLOOKUP($A205,'By SKU - Old RTs'!$A:$V,12,FALSE)</f>
        <v>2.25</v>
      </c>
      <c r="P205" s="2">
        <f>VLOOKUP($A205,'By SKU - New RTs'!$A:$V,12,FALSE)</f>
        <v>0</v>
      </c>
      <c r="Q205" s="2">
        <f t="shared" si="19"/>
        <v>-2.25</v>
      </c>
    </row>
    <row r="206" spans="1:17" x14ac:dyDescent="0.3">
      <c r="A206" s="3" t="str">
        <f>'By SKU - Old RTs'!A206</f>
        <v>PC20NV</v>
      </c>
      <c r="B206" t="str">
        <f>'By SKU - Old RTs'!B206</f>
        <v xml:space="preserve">PT WORK COTTON                  </v>
      </c>
      <c r="C206" s="2">
        <f>VLOOKUP($A206,'By SKU - Old RTs'!$A:$V,8,FALSE)</f>
        <v>16</v>
      </c>
      <c r="D206" s="2">
        <f>VLOOKUP($A206,'By SKU - New RTs'!$A:$V,8,FALSE)</f>
        <v>16</v>
      </c>
      <c r="E206" s="5">
        <f t="shared" si="15"/>
        <v>0</v>
      </c>
      <c r="F206" s="2">
        <f>VLOOKUP($A206,'By SKU - Old RTs'!$A:$V,9,FALSE)</f>
        <v>0</v>
      </c>
      <c r="G206" s="2">
        <f>VLOOKUP($A206,'By SKU - New RTs'!$A:$V,9,FALSE)</f>
        <v>0</v>
      </c>
      <c r="H206" s="5">
        <f t="shared" si="16"/>
        <v>0</v>
      </c>
      <c r="I206" s="2">
        <f>VLOOKUP($A206,'By SKU - Old RTs'!$A:$V,10,FALSE)</f>
        <v>0</v>
      </c>
      <c r="J206" s="2">
        <f>VLOOKUP($A206,'By SKU - New RTs'!$A:$V,10,FALSE)</f>
        <v>0.25</v>
      </c>
      <c r="K206" s="5">
        <f t="shared" si="17"/>
        <v>0.25</v>
      </c>
      <c r="L206" s="2">
        <f>VLOOKUP($A206,'By SKU - Old RTs'!$A:$V,11,FALSE)</f>
        <v>0</v>
      </c>
      <c r="M206" s="2">
        <f>VLOOKUP($A206,'By SKU - New RTs'!$A:$V,11,FALSE)</f>
        <v>0</v>
      </c>
      <c r="N206" s="5">
        <f t="shared" si="18"/>
        <v>0</v>
      </c>
      <c r="O206" s="2">
        <f>VLOOKUP($A206,'By SKU - Old RTs'!$A:$V,12,FALSE)</f>
        <v>0.25</v>
      </c>
      <c r="P206" s="2">
        <f>VLOOKUP($A206,'By SKU - New RTs'!$A:$V,12,FALSE)</f>
        <v>0</v>
      </c>
      <c r="Q206" s="2">
        <f t="shared" si="19"/>
        <v>-0.25</v>
      </c>
    </row>
    <row r="207" spans="1:17" x14ac:dyDescent="0.3">
      <c r="A207" s="3" t="str">
        <f>'By SKU - Old RTs'!A207</f>
        <v>PD60PW</v>
      </c>
      <c r="B207" t="str">
        <f>'By SKU - Old RTs'!B207</f>
        <v>PT JEAN</v>
      </c>
      <c r="C207" s="2">
        <f>VLOOKUP($A207,'By SKU - Old RTs'!$A:$V,8,FALSE)</f>
        <v>3.25</v>
      </c>
      <c r="D207" s="2">
        <f>VLOOKUP($A207,'By SKU - New RTs'!$A:$V,8,FALSE)</f>
        <v>3.25</v>
      </c>
      <c r="E207" s="5">
        <f t="shared" si="15"/>
        <v>0</v>
      </c>
      <c r="F207" s="2">
        <f>VLOOKUP($A207,'By SKU - Old RTs'!$A:$V,9,FALSE)</f>
        <v>15.75</v>
      </c>
      <c r="G207" s="2">
        <f>VLOOKUP($A207,'By SKU - New RTs'!$A:$V,9,FALSE)</f>
        <v>15.75</v>
      </c>
      <c r="H207" s="5">
        <f t="shared" si="16"/>
        <v>0</v>
      </c>
      <c r="I207" s="2">
        <f>VLOOKUP($A207,'By SKU - Old RTs'!$A:$V,10,FALSE)</f>
        <v>0</v>
      </c>
      <c r="J207" s="2">
        <f>VLOOKUP($A207,'By SKU - New RTs'!$A:$V,10,FALSE)</f>
        <v>0</v>
      </c>
      <c r="K207" s="5">
        <f t="shared" si="17"/>
        <v>0</v>
      </c>
      <c r="L207" s="2">
        <f>VLOOKUP($A207,'By SKU - Old RTs'!$A:$V,11,FALSE)</f>
        <v>1.75</v>
      </c>
      <c r="M207" s="2">
        <f>VLOOKUP($A207,'By SKU - New RTs'!$A:$V,11,FALSE)</f>
        <v>1.75</v>
      </c>
      <c r="N207" s="5">
        <f t="shared" si="18"/>
        <v>0</v>
      </c>
      <c r="O207" s="2">
        <f>VLOOKUP($A207,'By SKU - Old RTs'!$A:$V,12,FALSE)</f>
        <v>0</v>
      </c>
      <c r="P207" s="2">
        <f>VLOOKUP($A207,'By SKU - New RTs'!$A:$V,12,FALSE)</f>
        <v>0</v>
      </c>
      <c r="Q207" s="2">
        <f t="shared" si="19"/>
        <v>0</v>
      </c>
    </row>
    <row r="208" spans="1:17" x14ac:dyDescent="0.3">
      <c r="A208" s="3" t="str">
        <f>'By SKU - Old RTs'!A208</f>
        <v>PD80PW</v>
      </c>
      <c r="B208" t="str">
        <f>'By SKU - Old RTs'!B208</f>
        <v>PT JEAN</v>
      </c>
      <c r="C208" s="2">
        <f>VLOOKUP($A208,'By SKU - Old RTs'!$A:$V,8,FALSE)</f>
        <v>0</v>
      </c>
      <c r="D208" s="2">
        <f>VLOOKUP($A208,'By SKU - New RTs'!$A:$V,8,FALSE)</f>
        <v>0</v>
      </c>
      <c r="E208" s="5">
        <f t="shared" si="15"/>
        <v>0</v>
      </c>
      <c r="F208" s="2">
        <f>VLOOKUP($A208,'By SKU - Old RTs'!$A:$V,9,FALSE)</f>
        <v>0</v>
      </c>
      <c r="G208" s="2">
        <f>VLOOKUP($A208,'By SKU - New RTs'!$A:$V,9,FALSE)</f>
        <v>0</v>
      </c>
      <c r="H208" s="5">
        <f t="shared" si="16"/>
        <v>0</v>
      </c>
      <c r="I208" s="2">
        <f>VLOOKUP($A208,'By SKU - Old RTs'!$A:$V,10,FALSE)</f>
        <v>3.5</v>
      </c>
      <c r="J208" s="2">
        <f>VLOOKUP($A208,'By SKU - New RTs'!$A:$V,10,FALSE)</f>
        <v>0</v>
      </c>
      <c r="K208" s="5">
        <f t="shared" si="17"/>
        <v>-3.5</v>
      </c>
      <c r="L208" s="2">
        <f>VLOOKUP($A208,'By SKU - Old RTs'!$A:$V,11,FALSE)</f>
        <v>3.5</v>
      </c>
      <c r="M208" s="2">
        <f>VLOOKUP($A208,'By SKU - New RTs'!$A:$V,11,FALSE)</f>
        <v>3.5</v>
      </c>
      <c r="N208" s="5">
        <f t="shared" si="18"/>
        <v>0</v>
      </c>
      <c r="O208" s="2">
        <f>VLOOKUP($A208,'By SKU - Old RTs'!$A:$V,12,FALSE)</f>
        <v>0</v>
      </c>
      <c r="P208" s="2">
        <f>VLOOKUP($A208,'By SKU - New RTs'!$A:$V,12,FALSE)</f>
        <v>3.5</v>
      </c>
      <c r="Q208" s="2">
        <f t="shared" si="19"/>
        <v>3.5</v>
      </c>
    </row>
    <row r="209" spans="1:17" x14ac:dyDescent="0.3">
      <c r="A209" s="3" t="str">
        <f>'By SKU - Old RTs'!A209</f>
        <v>PEJ2DD</v>
      </c>
      <c r="B209" t="str">
        <f>'By SKU - Old RTs'!B209</f>
        <v xml:space="preserve">PT FLAME RETARD                 </v>
      </c>
      <c r="C209" s="2">
        <f>VLOOKUP($A209,'By SKU - Old RTs'!$A:$V,8,FALSE)</f>
        <v>0</v>
      </c>
      <c r="D209" s="2">
        <f>VLOOKUP($A209,'By SKU - New RTs'!$A:$V,8,FALSE)</f>
        <v>0</v>
      </c>
      <c r="E209" s="5">
        <f t="shared" si="15"/>
        <v>0</v>
      </c>
      <c r="F209" s="2">
        <f>VLOOKUP($A209,'By SKU - Old RTs'!$A:$V,9,FALSE)</f>
        <v>0</v>
      </c>
      <c r="G209" s="2">
        <f>VLOOKUP($A209,'By SKU - New RTs'!$A:$V,9,FALSE)</f>
        <v>0</v>
      </c>
      <c r="H209" s="5">
        <f t="shared" si="16"/>
        <v>0</v>
      </c>
      <c r="I209" s="2">
        <f>VLOOKUP($A209,'By SKU - Old RTs'!$A:$V,10,FALSE)</f>
        <v>0</v>
      </c>
      <c r="J209" s="2">
        <f>VLOOKUP($A209,'By SKU - New RTs'!$A:$V,10,FALSE)</f>
        <v>0.25</v>
      </c>
      <c r="K209" s="5">
        <f t="shared" si="17"/>
        <v>0.25</v>
      </c>
      <c r="L209" s="2">
        <f>VLOOKUP($A209,'By SKU - Old RTs'!$A:$V,11,FALSE)</f>
        <v>0</v>
      </c>
      <c r="M209" s="2">
        <f>VLOOKUP($A209,'By SKU - New RTs'!$A:$V,11,FALSE)</f>
        <v>0</v>
      </c>
      <c r="N209" s="5">
        <f t="shared" si="18"/>
        <v>0</v>
      </c>
      <c r="O209" s="2">
        <f>VLOOKUP($A209,'By SKU - Old RTs'!$A:$V,12,FALSE)</f>
        <v>0.25</v>
      </c>
      <c r="P209" s="2">
        <f>VLOOKUP($A209,'By SKU - New RTs'!$A:$V,12,FALSE)</f>
        <v>0</v>
      </c>
      <c r="Q209" s="2">
        <f t="shared" si="19"/>
        <v>-0.25</v>
      </c>
    </row>
    <row r="210" spans="1:17" x14ac:dyDescent="0.3">
      <c r="A210" s="3" t="str">
        <f>'By SKU - Old RTs'!A210</f>
        <v>PT20CH</v>
      </c>
      <c r="B210" t="str">
        <f>'By SKU - Old RTs'!B210</f>
        <v xml:space="preserve">PT WORK BLEND                   </v>
      </c>
      <c r="C210" s="2">
        <f>VLOOKUP($A210,'By SKU - Old RTs'!$A:$V,8,FALSE)</f>
        <v>0</v>
      </c>
      <c r="D210" s="2">
        <f>VLOOKUP($A210,'By SKU - New RTs'!$A:$V,8,FALSE)</f>
        <v>0</v>
      </c>
      <c r="E210" s="5">
        <f t="shared" si="15"/>
        <v>0</v>
      </c>
      <c r="F210" s="2">
        <f>VLOOKUP($A210,'By SKU - Old RTs'!$A:$V,9,FALSE)</f>
        <v>52.75</v>
      </c>
      <c r="G210" s="2">
        <f>VLOOKUP($A210,'By SKU - New RTs'!$A:$V,9,FALSE)</f>
        <v>52.75</v>
      </c>
      <c r="H210" s="5">
        <f t="shared" si="16"/>
        <v>0</v>
      </c>
      <c r="I210" s="2">
        <f>VLOOKUP($A210,'By SKU - Old RTs'!$A:$V,10,FALSE)</f>
        <v>0</v>
      </c>
      <c r="J210" s="2">
        <f>VLOOKUP($A210,'By SKU - New RTs'!$A:$V,10,FALSE)</f>
        <v>0</v>
      </c>
      <c r="K210" s="5">
        <f t="shared" si="17"/>
        <v>0</v>
      </c>
      <c r="L210" s="2">
        <f>VLOOKUP($A210,'By SKU - Old RTs'!$A:$V,11,FALSE)</f>
        <v>0</v>
      </c>
      <c r="M210" s="2">
        <f>VLOOKUP($A210,'By SKU - New RTs'!$A:$V,11,FALSE)</f>
        <v>0</v>
      </c>
      <c r="N210" s="5">
        <f t="shared" si="18"/>
        <v>0</v>
      </c>
      <c r="O210" s="2">
        <f>VLOOKUP($A210,'By SKU - Old RTs'!$A:$V,12,FALSE)</f>
        <v>0</v>
      </c>
      <c r="P210" s="2">
        <f>VLOOKUP($A210,'By SKU - New RTs'!$A:$V,12,FALSE)</f>
        <v>0</v>
      </c>
      <c r="Q210" s="2">
        <f t="shared" si="19"/>
        <v>0</v>
      </c>
    </row>
    <row r="211" spans="1:17" x14ac:dyDescent="0.3">
      <c r="A211" s="3" t="str">
        <f>'By SKU - Old RTs'!A211</f>
        <v>PT20KH</v>
      </c>
      <c r="B211" t="str">
        <f>'By SKU - Old RTs'!B211</f>
        <v xml:space="preserve">PT WORK BLEND                   </v>
      </c>
      <c r="C211" s="2">
        <f>VLOOKUP($A211,'By SKU - Old RTs'!$A:$V,8,FALSE)</f>
        <v>0</v>
      </c>
      <c r="D211" s="2">
        <f>VLOOKUP($A211,'By SKU - New RTs'!$A:$V,8,FALSE)</f>
        <v>0</v>
      </c>
      <c r="E211" s="5">
        <f t="shared" si="15"/>
        <v>0</v>
      </c>
      <c r="F211" s="2">
        <f>VLOOKUP($A211,'By SKU - Old RTs'!$A:$V,9,FALSE)</f>
        <v>1.5</v>
      </c>
      <c r="G211" s="2">
        <f>VLOOKUP($A211,'By SKU - New RTs'!$A:$V,9,FALSE)</f>
        <v>1.5</v>
      </c>
      <c r="H211" s="5">
        <f t="shared" si="16"/>
        <v>0</v>
      </c>
      <c r="I211" s="2">
        <f>VLOOKUP($A211,'By SKU - Old RTs'!$A:$V,10,FALSE)</f>
        <v>0</v>
      </c>
      <c r="J211" s="2">
        <f>VLOOKUP($A211,'By SKU - New RTs'!$A:$V,10,FALSE)</f>
        <v>0</v>
      </c>
      <c r="K211" s="5">
        <f t="shared" si="17"/>
        <v>0</v>
      </c>
      <c r="L211" s="2">
        <f>VLOOKUP($A211,'By SKU - Old RTs'!$A:$V,11,FALSE)</f>
        <v>0</v>
      </c>
      <c r="M211" s="2">
        <f>VLOOKUP($A211,'By SKU - New RTs'!$A:$V,11,FALSE)</f>
        <v>0</v>
      </c>
      <c r="N211" s="5">
        <f t="shared" si="18"/>
        <v>0</v>
      </c>
      <c r="O211" s="2">
        <f>VLOOKUP($A211,'By SKU - Old RTs'!$A:$V,12,FALSE)</f>
        <v>0</v>
      </c>
      <c r="P211" s="2">
        <f>VLOOKUP($A211,'By SKU - New RTs'!$A:$V,12,FALSE)</f>
        <v>0</v>
      </c>
      <c r="Q211" s="2">
        <f t="shared" si="19"/>
        <v>0</v>
      </c>
    </row>
    <row r="212" spans="1:17" x14ac:dyDescent="0.3">
      <c r="A212" s="3" t="str">
        <f>'By SKU - Old RTs'!A212</f>
        <v>PT20NV</v>
      </c>
      <c r="B212" t="str">
        <f>'By SKU - Old RTs'!B212</f>
        <v xml:space="preserve">PT WORK BLEND                   </v>
      </c>
      <c r="C212" s="2">
        <f>VLOOKUP($A212,'By SKU - Old RTs'!$A:$V,8,FALSE)</f>
        <v>0</v>
      </c>
      <c r="D212" s="2">
        <f>VLOOKUP($A212,'By SKU - New RTs'!$A:$V,8,FALSE)</f>
        <v>0</v>
      </c>
      <c r="E212" s="5">
        <f t="shared" si="15"/>
        <v>0</v>
      </c>
      <c r="F212" s="2">
        <f>VLOOKUP($A212,'By SKU - Old RTs'!$A:$V,9,FALSE)</f>
        <v>11.25</v>
      </c>
      <c r="G212" s="2">
        <f>VLOOKUP($A212,'By SKU - New RTs'!$A:$V,9,FALSE)</f>
        <v>11.25</v>
      </c>
      <c r="H212" s="5">
        <f t="shared" si="16"/>
        <v>0</v>
      </c>
      <c r="I212" s="2">
        <f>VLOOKUP($A212,'By SKU - Old RTs'!$A:$V,10,FALSE)</f>
        <v>8.75</v>
      </c>
      <c r="J212" s="2">
        <f>VLOOKUP($A212,'By SKU - New RTs'!$A:$V,10,FALSE)</f>
        <v>8.5</v>
      </c>
      <c r="K212" s="5">
        <f t="shared" si="17"/>
        <v>-0.25</v>
      </c>
      <c r="L212" s="2">
        <f>VLOOKUP($A212,'By SKU - Old RTs'!$A:$V,11,FALSE)</f>
        <v>0</v>
      </c>
      <c r="M212" s="2">
        <f>VLOOKUP($A212,'By SKU - New RTs'!$A:$V,11,FALSE)</f>
        <v>0</v>
      </c>
      <c r="N212" s="5">
        <f t="shared" si="18"/>
        <v>0</v>
      </c>
      <c r="O212" s="2">
        <f>VLOOKUP($A212,'By SKU - Old RTs'!$A:$V,12,FALSE)</f>
        <v>8.5</v>
      </c>
      <c r="P212" s="2">
        <f>VLOOKUP($A212,'By SKU - New RTs'!$A:$V,12,FALSE)</f>
        <v>8.75</v>
      </c>
      <c r="Q212" s="2">
        <f t="shared" si="19"/>
        <v>0.25</v>
      </c>
    </row>
    <row r="213" spans="1:17" x14ac:dyDescent="0.3">
      <c r="A213" s="3" t="str">
        <f>'By SKU - Old RTs'!A213</f>
        <v>PT2ANV</v>
      </c>
      <c r="B213" t="str">
        <f>'By SKU - Old RTs'!B213</f>
        <v>PT WORK PERF</v>
      </c>
      <c r="C213" s="2">
        <f>VLOOKUP($A213,'By SKU - Old RTs'!$A:$V,8,FALSE)</f>
        <v>0</v>
      </c>
      <c r="D213" s="2">
        <f>VLOOKUP($A213,'By SKU - New RTs'!$A:$V,8,FALSE)</f>
        <v>0</v>
      </c>
      <c r="E213" s="5">
        <f t="shared" si="15"/>
        <v>0</v>
      </c>
      <c r="F213" s="2">
        <f>VLOOKUP($A213,'By SKU - Old RTs'!$A:$V,9,FALSE)</f>
        <v>0</v>
      </c>
      <c r="G213" s="2">
        <f>VLOOKUP($A213,'By SKU - New RTs'!$A:$V,9,FALSE)</f>
        <v>0</v>
      </c>
      <c r="H213" s="5">
        <f t="shared" si="16"/>
        <v>0</v>
      </c>
      <c r="I213" s="2">
        <f>VLOOKUP($A213,'By SKU - Old RTs'!$A:$V,10,FALSE)</f>
        <v>2.25</v>
      </c>
      <c r="J213" s="2">
        <f>VLOOKUP($A213,'By SKU - New RTs'!$A:$V,10,FALSE)</f>
        <v>0</v>
      </c>
      <c r="K213" s="5">
        <f t="shared" si="17"/>
        <v>-2.25</v>
      </c>
      <c r="L213" s="2">
        <f>VLOOKUP($A213,'By SKU - Old RTs'!$A:$V,11,FALSE)</f>
        <v>0</v>
      </c>
      <c r="M213" s="2">
        <f>VLOOKUP($A213,'By SKU - New RTs'!$A:$V,11,FALSE)</f>
        <v>0</v>
      </c>
      <c r="N213" s="5">
        <f t="shared" si="18"/>
        <v>0</v>
      </c>
      <c r="O213" s="2">
        <f>VLOOKUP($A213,'By SKU - Old RTs'!$A:$V,12,FALSE)</f>
        <v>0</v>
      </c>
      <c r="P213" s="2">
        <f>VLOOKUP($A213,'By SKU - New RTs'!$A:$V,12,FALSE)</f>
        <v>2.25</v>
      </c>
      <c r="Q213" s="2">
        <f t="shared" si="19"/>
        <v>2.25</v>
      </c>
    </row>
    <row r="214" spans="1:17" x14ac:dyDescent="0.3">
      <c r="A214" s="3" t="str">
        <f>'By SKU - Old RTs'!A214</f>
        <v>PT50CH</v>
      </c>
      <c r="B214" t="str">
        <f>'By SKU - Old RTs'!B214</f>
        <v xml:space="preserve">PT W B JEAN CUT                 </v>
      </c>
      <c r="C214" s="2">
        <f>VLOOKUP($A214,'By SKU - Old RTs'!$A:$V,8,FALSE)</f>
        <v>3.25</v>
      </c>
      <c r="D214" s="2">
        <f>VLOOKUP($A214,'By SKU - New RTs'!$A:$V,8,FALSE)</f>
        <v>3.25</v>
      </c>
      <c r="E214" s="5">
        <f t="shared" si="15"/>
        <v>0</v>
      </c>
      <c r="F214" s="2">
        <f>VLOOKUP($A214,'By SKU - Old RTs'!$A:$V,9,FALSE)</f>
        <v>0</v>
      </c>
      <c r="G214" s="2">
        <f>VLOOKUP($A214,'By SKU - New RTs'!$A:$V,9,FALSE)</f>
        <v>0</v>
      </c>
      <c r="H214" s="5">
        <f t="shared" si="16"/>
        <v>0</v>
      </c>
      <c r="I214" s="2">
        <f>VLOOKUP($A214,'By SKU - Old RTs'!$A:$V,10,FALSE)</f>
        <v>0</v>
      </c>
      <c r="J214" s="2">
        <f>VLOOKUP($A214,'By SKU - New RTs'!$A:$V,10,FALSE)</f>
        <v>0</v>
      </c>
      <c r="K214" s="5">
        <f t="shared" si="17"/>
        <v>0</v>
      </c>
      <c r="L214" s="2">
        <f>VLOOKUP($A214,'By SKU - Old RTs'!$A:$V,11,FALSE)</f>
        <v>0</v>
      </c>
      <c r="M214" s="2">
        <f>VLOOKUP($A214,'By SKU - New RTs'!$A:$V,11,FALSE)</f>
        <v>0</v>
      </c>
      <c r="N214" s="5">
        <f t="shared" si="18"/>
        <v>0</v>
      </c>
      <c r="O214" s="2">
        <f>VLOOKUP($A214,'By SKU - Old RTs'!$A:$V,12,FALSE)</f>
        <v>0</v>
      </c>
      <c r="P214" s="2">
        <f>VLOOKUP($A214,'By SKU - New RTs'!$A:$V,12,FALSE)</f>
        <v>0</v>
      </c>
      <c r="Q214" s="2">
        <f t="shared" si="19"/>
        <v>0</v>
      </c>
    </row>
    <row r="215" spans="1:17" x14ac:dyDescent="0.3">
      <c r="A215" s="3" t="str">
        <f>'By SKU - Old RTs'!A215</f>
        <v>PT88CH</v>
      </c>
      <c r="B215" t="str">
        <f>'By SKU - Old RTs'!B215</f>
        <v xml:space="preserve">CARGO PANT                      </v>
      </c>
      <c r="C215" s="2">
        <f>VLOOKUP($A215,'By SKU - Old RTs'!$A:$V,8,FALSE)</f>
        <v>0</v>
      </c>
      <c r="D215" s="2">
        <f>VLOOKUP($A215,'By SKU - New RTs'!$A:$V,8,FALSE)</f>
        <v>0</v>
      </c>
      <c r="E215" s="5">
        <f t="shared" si="15"/>
        <v>0</v>
      </c>
      <c r="F215" s="2">
        <f>VLOOKUP($A215,'By SKU - Old RTs'!$A:$V,9,FALSE)</f>
        <v>4.5</v>
      </c>
      <c r="G215" s="2">
        <f>VLOOKUP($A215,'By SKU - New RTs'!$A:$V,9,FALSE)</f>
        <v>4.5</v>
      </c>
      <c r="H215" s="5">
        <f t="shared" si="16"/>
        <v>0</v>
      </c>
      <c r="I215" s="2">
        <f>VLOOKUP($A215,'By SKU - Old RTs'!$A:$V,10,FALSE)</f>
        <v>0</v>
      </c>
      <c r="J215" s="2">
        <f>VLOOKUP($A215,'By SKU - New RTs'!$A:$V,10,FALSE)</f>
        <v>0</v>
      </c>
      <c r="K215" s="5">
        <f t="shared" si="17"/>
        <v>0</v>
      </c>
      <c r="L215" s="2">
        <f>VLOOKUP($A215,'By SKU - Old RTs'!$A:$V,11,FALSE)</f>
        <v>0</v>
      </c>
      <c r="M215" s="2">
        <f>VLOOKUP($A215,'By SKU - New RTs'!$A:$V,11,FALSE)</f>
        <v>0</v>
      </c>
      <c r="N215" s="5">
        <f t="shared" si="18"/>
        <v>0</v>
      </c>
      <c r="O215" s="2">
        <f>VLOOKUP($A215,'By SKU - Old RTs'!$A:$V,12,FALSE)</f>
        <v>0</v>
      </c>
      <c r="P215" s="2">
        <f>VLOOKUP($A215,'By SKU - New RTs'!$A:$V,12,FALSE)</f>
        <v>0</v>
      </c>
      <c r="Q215" s="2">
        <f t="shared" si="19"/>
        <v>0</v>
      </c>
    </row>
    <row r="216" spans="1:17" x14ac:dyDescent="0.3">
      <c r="A216" s="3" t="str">
        <f>'By SKU - Old RTs'!A216</f>
        <v>S315</v>
      </c>
      <c r="B216" t="str">
        <f>'By SKU - Old RTs'!B216</f>
        <v xml:space="preserve">ST BAKER                        </v>
      </c>
      <c r="C216" s="2">
        <f>VLOOKUP($A216,'By SKU - Old RTs'!$A:$V,8,FALSE)</f>
        <v>35.25</v>
      </c>
      <c r="D216" s="2">
        <f>VLOOKUP($A216,'By SKU - New RTs'!$A:$V,8,FALSE)</f>
        <v>35.25</v>
      </c>
      <c r="E216" s="5">
        <f t="shared" si="15"/>
        <v>0</v>
      </c>
      <c r="F216" s="2">
        <f>VLOOKUP($A216,'By SKU - Old RTs'!$A:$V,9,FALSE)</f>
        <v>0</v>
      </c>
      <c r="G216" s="2">
        <f>VLOOKUP($A216,'By SKU - New RTs'!$A:$V,9,FALSE)</f>
        <v>0</v>
      </c>
      <c r="H216" s="5">
        <f t="shared" si="16"/>
        <v>0</v>
      </c>
      <c r="I216" s="2">
        <f>VLOOKUP($A216,'By SKU - Old RTs'!$A:$V,10,FALSE)</f>
        <v>0</v>
      </c>
      <c r="J216" s="2">
        <f>VLOOKUP($A216,'By SKU - New RTs'!$A:$V,10,FALSE)</f>
        <v>2.25</v>
      </c>
      <c r="K216" s="5">
        <f t="shared" si="17"/>
        <v>2.25</v>
      </c>
      <c r="L216" s="2">
        <f>VLOOKUP($A216,'By SKU - Old RTs'!$A:$V,11,FALSE)</f>
        <v>0</v>
      </c>
      <c r="M216" s="2">
        <f>VLOOKUP($A216,'By SKU - New RTs'!$A:$V,11,FALSE)</f>
        <v>0</v>
      </c>
      <c r="N216" s="5">
        <f t="shared" si="18"/>
        <v>0</v>
      </c>
      <c r="O216" s="2">
        <f>VLOOKUP($A216,'By SKU - Old RTs'!$A:$V,12,FALSE)</f>
        <v>2.25</v>
      </c>
      <c r="P216" s="2">
        <f>VLOOKUP($A216,'By SKU - New RTs'!$A:$V,12,FALSE)</f>
        <v>0</v>
      </c>
      <c r="Q216" s="2">
        <f t="shared" si="19"/>
        <v>-2.25</v>
      </c>
    </row>
    <row r="217" spans="1:17" x14ac:dyDescent="0.3">
      <c r="A217" s="3" t="str">
        <f>'By SKU - Old RTs'!A217</f>
        <v>SC30NV</v>
      </c>
      <c r="B217" t="str">
        <f>'By SKU - Old RTs'!B217</f>
        <v>ST WORK COTTON LS</v>
      </c>
      <c r="C217" s="2">
        <f>VLOOKUP($A217,'By SKU - Old RTs'!$A:$V,8,FALSE)</f>
        <v>6.25</v>
      </c>
      <c r="D217" s="2">
        <f>VLOOKUP($A217,'By SKU - New RTs'!$A:$V,8,FALSE)</f>
        <v>6.25</v>
      </c>
      <c r="E217" s="5">
        <f t="shared" si="15"/>
        <v>0</v>
      </c>
      <c r="F217" s="2">
        <f>VLOOKUP($A217,'By SKU - Old RTs'!$A:$V,9,FALSE)</f>
        <v>3.75</v>
      </c>
      <c r="G217" s="2">
        <f>VLOOKUP($A217,'By SKU - New RTs'!$A:$V,9,FALSE)</f>
        <v>3.75</v>
      </c>
      <c r="H217" s="5">
        <f t="shared" si="16"/>
        <v>0</v>
      </c>
      <c r="I217" s="2">
        <f>VLOOKUP($A217,'By SKU - Old RTs'!$A:$V,10,FALSE)</f>
        <v>0</v>
      </c>
      <c r="J217" s="2">
        <f>VLOOKUP($A217,'By SKU - New RTs'!$A:$V,10,FALSE)</f>
        <v>0</v>
      </c>
      <c r="K217" s="5">
        <f t="shared" si="17"/>
        <v>0</v>
      </c>
      <c r="L217" s="2">
        <f>VLOOKUP($A217,'By SKU - Old RTs'!$A:$V,11,FALSE)</f>
        <v>8</v>
      </c>
      <c r="M217" s="2">
        <f>VLOOKUP($A217,'By SKU - New RTs'!$A:$V,11,FALSE)</f>
        <v>8</v>
      </c>
      <c r="N217" s="5">
        <f t="shared" si="18"/>
        <v>0</v>
      </c>
      <c r="O217" s="2">
        <f>VLOOKUP($A217,'By SKU - Old RTs'!$A:$V,12,FALSE)</f>
        <v>0</v>
      </c>
      <c r="P217" s="2">
        <f>VLOOKUP($A217,'By SKU - New RTs'!$A:$V,12,FALSE)</f>
        <v>0</v>
      </c>
      <c r="Q217" s="2">
        <f t="shared" si="19"/>
        <v>0</v>
      </c>
    </row>
    <row r="218" spans="1:17" x14ac:dyDescent="0.3">
      <c r="A218" s="3" t="str">
        <f>'By SKU - Old RTs'!A218</f>
        <v>SC40NV</v>
      </c>
      <c r="B218" t="str">
        <f>'By SKU - Old RTs'!B218</f>
        <v>ST WORK COTTON SS</v>
      </c>
      <c r="C218" s="2">
        <f>VLOOKUP($A218,'By SKU - Old RTs'!$A:$V,8,FALSE)</f>
        <v>3.25</v>
      </c>
      <c r="D218" s="2">
        <f>VLOOKUP($A218,'By SKU - New RTs'!$A:$V,8,FALSE)</f>
        <v>3.25</v>
      </c>
      <c r="E218" s="5">
        <f t="shared" si="15"/>
        <v>0</v>
      </c>
      <c r="F218" s="2">
        <f>VLOOKUP($A218,'By SKU - Old RTs'!$A:$V,9,FALSE)</f>
        <v>2.25</v>
      </c>
      <c r="G218" s="2">
        <f>VLOOKUP($A218,'By SKU - New RTs'!$A:$V,9,FALSE)</f>
        <v>2.25</v>
      </c>
      <c r="H218" s="5">
        <f t="shared" si="16"/>
        <v>0</v>
      </c>
      <c r="I218" s="2">
        <f>VLOOKUP($A218,'By SKU - Old RTs'!$A:$V,10,FALSE)</f>
        <v>0</v>
      </c>
      <c r="J218" s="2">
        <f>VLOOKUP($A218,'By SKU - New RTs'!$A:$V,10,FALSE)</f>
        <v>0</v>
      </c>
      <c r="K218" s="5">
        <f t="shared" si="17"/>
        <v>0</v>
      </c>
      <c r="L218" s="2">
        <f>VLOOKUP($A218,'By SKU - Old RTs'!$A:$V,11,FALSE)</f>
        <v>0</v>
      </c>
      <c r="M218" s="2">
        <f>VLOOKUP($A218,'By SKU - New RTs'!$A:$V,11,FALSE)</f>
        <v>0</v>
      </c>
      <c r="N218" s="5">
        <f t="shared" si="18"/>
        <v>0</v>
      </c>
      <c r="O218" s="2">
        <f>VLOOKUP($A218,'By SKU - Old RTs'!$A:$V,12,FALSE)</f>
        <v>0</v>
      </c>
      <c r="P218" s="2">
        <f>VLOOKUP($A218,'By SKU - New RTs'!$A:$V,12,FALSE)</f>
        <v>0</v>
      </c>
      <c r="Q218" s="2">
        <f t="shared" si="19"/>
        <v>0</v>
      </c>
    </row>
    <row r="219" spans="1:17" x14ac:dyDescent="0.3">
      <c r="A219" s="3" t="str">
        <f>'By SKU - Old RTs'!A219</f>
        <v>SEW2NV</v>
      </c>
      <c r="B219" t="str">
        <f>'By SKU - Old RTs'!B219</f>
        <v xml:space="preserve">ST FLAME RETARD                 </v>
      </c>
      <c r="C219" s="2">
        <f>VLOOKUP($A219,'By SKU - Old RTs'!$A:$V,8,FALSE)</f>
        <v>0</v>
      </c>
      <c r="D219" s="2">
        <f>VLOOKUP($A219,'By SKU - New RTs'!$A:$V,8,FALSE)</f>
        <v>0</v>
      </c>
      <c r="E219" s="5">
        <f t="shared" si="15"/>
        <v>0</v>
      </c>
      <c r="F219" s="2">
        <f>VLOOKUP($A219,'By SKU - Old RTs'!$A:$V,9,FALSE)</f>
        <v>0</v>
      </c>
      <c r="G219" s="2">
        <f>VLOOKUP($A219,'By SKU - New RTs'!$A:$V,9,FALSE)</f>
        <v>0</v>
      </c>
      <c r="H219" s="5">
        <f t="shared" si="16"/>
        <v>0</v>
      </c>
      <c r="I219" s="2">
        <f>VLOOKUP($A219,'By SKU - Old RTs'!$A:$V,10,FALSE)</f>
        <v>0</v>
      </c>
      <c r="J219" s="2">
        <f>VLOOKUP($A219,'By SKU - New RTs'!$A:$V,10,FALSE)</f>
        <v>1</v>
      </c>
      <c r="K219" s="5">
        <f t="shared" si="17"/>
        <v>1</v>
      </c>
      <c r="L219" s="2">
        <f>VLOOKUP($A219,'By SKU - Old RTs'!$A:$V,11,FALSE)</f>
        <v>0</v>
      </c>
      <c r="M219" s="2">
        <f>VLOOKUP($A219,'By SKU - New RTs'!$A:$V,11,FALSE)</f>
        <v>0</v>
      </c>
      <c r="N219" s="5">
        <f t="shared" si="18"/>
        <v>0</v>
      </c>
      <c r="O219" s="2">
        <f>VLOOKUP($A219,'By SKU - Old RTs'!$A:$V,12,FALSE)</f>
        <v>1</v>
      </c>
      <c r="P219" s="2">
        <f>VLOOKUP($A219,'By SKU - New RTs'!$A:$V,12,FALSE)</f>
        <v>0</v>
      </c>
      <c r="Q219" s="2">
        <f t="shared" si="19"/>
        <v>-1</v>
      </c>
    </row>
    <row r="220" spans="1:17" x14ac:dyDescent="0.3">
      <c r="A220" s="3" t="str">
        <f>'By SKU - Old RTs'!A220</f>
        <v>SP14DN</v>
      </c>
      <c r="B220" t="str">
        <f>'By SKU - Old RTs'!B220</f>
        <v xml:space="preserve">ST WORK                         </v>
      </c>
      <c r="C220" s="2">
        <f>VLOOKUP($A220,'By SKU - Old RTs'!$A:$V,8,FALSE)</f>
        <v>0</v>
      </c>
      <c r="D220" s="2">
        <f>VLOOKUP($A220,'By SKU - New RTs'!$A:$V,8,FALSE)</f>
        <v>0</v>
      </c>
      <c r="E220" s="5">
        <f t="shared" si="15"/>
        <v>0</v>
      </c>
      <c r="F220" s="2">
        <f>VLOOKUP($A220,'By SKU - Old RTs'!$A:$V,9,FALSE)</f>
        <v>0</v>
      </c>
      <c r="G220" s="2">
        <f>VLOOKUP($A220,'By SKU - New RTs'!$A:$V,9,FALSE)</f>
        <v>0</v>
      </c>
      <c r="H220" s="5">
        <f t="shared" si="16"/>
        <v>0</v>
      </c>
      <c r="I220" s="2">
        <f>VLOOKUP($A220,'By SKU - Old RTs'!$A:$V,10,FALSE)</f>
        <v>1.5</v>
      </c>
      <c r="J220" s="2">
        <f>VLOOKUP($A220,'By SKU - New RTs'!$A:$V,10,FALSE)</f>
        <v>0</v>
      </c>
      <c r="K220" s="5">
        <f t="shared" si="17"/>
        <v>-1.5</v>
      </c>
      <c r="L220" s="2">
        <f>VLOOKUP($A220,'By SKU - Old RTs'!$A:$V,11,FALSE)</f>
        <v>0</v>
      </c>
      <c r="M220" s="2">
        <f>VLOOKUP($A220,'By SKU - New RTs'!$A:$V,11,FALSE)</f>
        <v>0</v>
      </c>
      <c r="N220" s="5">
        <f t="shared" si="18"/>
        <v>0</v>
      </c>
      <c r="O220" s="2">
        <f>VLOOKUP($A220,'By SKU - Old RTs'!$A:$V,12,FALSE)</f>
        <v>0</v>
      </c>
      <c r="P220" s="2">
        <f>VLOOKUP($A220,'By SKU - New RTs'!$A:$V,12,FALSE)</f>
        <v>1.5</v>
      </c>
      <c r="Q220" s="2">
        <f t="shared" si="19"/>
        <v>1.5</v>
      </c>
    </row>
    <row r="221" spans="1:17" x14ac:dyDescent="0.3">
      <c r="A221" s="3" t="str">
        <f>'By SKU - Old RTs'!A221</f>
        <v>SP14EX</v>
      </c>
      <c r="B221" t="str">
        <f>'By SKU - Old RTs'!B221</f>
        <v>ST WORK LS</v>
      </c>
      <c r="C221" s="2">
        <f>VLOOKUP($A221,'By SKU - Old RTs'!$A:$V,8,FALSE)</f>
        <v>0</v>
      </c>
      <c r="D221" s="2">
        <f>VLOOKUP($A221,'By SKU - New RTs'!$A:$V,8,FALSE)</f>
        <v>0</v>
      </c>
      <c r="E221" s="5">
        <f t="shared" si="15"/>
        <v>0</v>
      </c>
      <c r="F221" s="2">
        <f>VLOOKUP($A221,'By SKU - Old RTs'!$A:$V,9,FALSE)</f>
        <v>0</v>
      </c>
      <c r="G221" s="2">
        <f>VLOOKUP($A221,'By SKU - New RTs'!$A:$V,9,FALSE)</f>
        <v>0</v>
      </c>
      <c r="H221" s="5">
        <f t="shared" si="16"/>
        <v>0</v>
      </c>
      <c r="I221" s="2">
        <f>VLOOKUP($A221,'By SKU - Old RTs'!$A:$V,10,FALSE)</f>
        <v>2.5</v>
      </c>
      <c r="J221" s="2">
        <f>VLOOKUP($A221,'By SKU - New RTs'!$A:$V,10,FALSE)</f>
        <v>3</v>
      </c>
      <c r="K221" s="5">
        <f t="shared" si="17"/>
        <v>0.5</v>
      </c>
      <c r="L221" s="2">
        <f>VLOOKUP($A221,'By SKU - Old RTs'!$A:$V,11,FALSE)</f>
        <v>0</v>
      </c>
      <c r="M221" s="2">
        <f>VLOOKUP($A221,'By SKU - New RTs'!$A:$V,11,FALSE)</f>
        <v>0</v>
      </c>
      <c r="N221" s="5">
        <f t="shared" si="18"/>
        <v>0</v>
      </c>
      <c r="O221" s="2">
        <f>VLOOKUP($A221,'By SKU - Old RTs'!$A:$V,12,FALSE)</f>
        <v>3</v>
      </c>
      <c r="P221" s="2">
        <f>VLOOKUP($A221,'By SKU - New RTs'!$A:$V,12,FALSE)</f>
        <v>2.5</v>
      </c>
      <c r="Q221" s="2">
        <f t="shared" si="19"/>
        <v>-0.5</v>
      </c>
    </row>
    <row r="222" spans="1:17" x14ac:dyDescent="0.3">
      <c r="A222" s="3" t="str">
        <f>'By SKU - Old RTs'!A222</f>
        <v>SP14NV</v>
      </c>
      <c r="B222" t="str">
        <f>'By SKU - Old RTs'!B222</f>
        <v xml:space="preserve">ST WORK BLEND                   </v>
      </c>
      <c r="C222" s="2">
        <f>VLOOKUP($A222,'By SKU - Old RTs'!$A:$V,8,FALSE)</f>
        <v>0.75</v>
      </c>
      <c r="D222" s="2">
        <f>VLOOKUP($A222,'By SKU - New RTs'!$A:$V,8,FALSE)</f>
        <v>0.75</v>
      </c>
      <c r="E222" s="5">
        <f t="shared" si="15"/>
        <v>0</v>
      </c>
      <c r="F222" s="2">
        <f>VLOOKUP($A222,'By SKU - Old RTs'!$A:$V,9,FALSE)</f>
        <v>9.25</v>
      </c>
      <c r="G222" s="2">
        <f>VLOOKUP($A222,'By SKU - New RTs'!$A:$V,9,FALSE)</f>
        <v>9.25</v>
      </c>
      <c r="H222" s="5">
        <f t="shared" si="16"/>
        <v>0</v>
      </c>
      <c r="I222" s="2">
        <f>VLOOKUP($A222,'By SKU - Old RTs'!$A:$V,10,FALSE)</f>
        <v>0</v>
      </c>
      <c r="J222" s="2">
        <f>VLOOKUP($A222,'By SKU - New RTs'!$A:$V,10,FALSE)</f>
        <v>0</v>
      </c>
      <c r="K222" s="5">
        <f t="shared" si="17"/>
        <v>0</v>
      </c>
      <c r="L222" s="2">
        <f>VLOOKUP($A222,'By SKU - Old RTs'!$A:$V,11,FALSE)</f>
        <v>0</v>
      </c>
      <c r="M222" s="2">
        <f>VLOOKUP($A222,'By SKU - New RTs'!$A:$V,11,FALSE)</f>
        <v>0</v>
      </c>
      <c r="N222" s="5">
        <f t="shared" si="18"/>
        <v>0</v>
      </c>
      <c r="O222" s="2">
        <f>VLOOKUP($A222,'By SKU - Old RTs'!$A:$V,12,FALSE)</f>
        <v>0</v>
      </c>
      <c r="P222" s="2">
        <f>VLOOKUP($A222,'By SKU - New RTs'!$A:$V,12,FALSE)</f>
        <v>0</v>
      </c>
      <c r="Q222" s="2">
        <f t="shared" si="19"/>
        <v>0</v>
      </c>
    </row>
    <row r="223" spans="1:17" x14ac:dyDescent="0.3">
      <c r="A223" s="3" t="str">
        <f>'By SKU - Old RTs'!A223</f>
        <v>SP14RC</v>
      </c>
      <c r="B223" t="str">
        <f>'By SKU - Old RTs'!B223</f>
        <v xml:space="preserve">ST WORK BLEND                   </v>
      </c>
      <c r="C223" s="2">
        <f>VLOOKUP($A223,'By SKU - Old RTs'!$A:$V,8,FALSE)</f>
        <v>4.75</v>
      </c>
      <c r="D223" s="2">
        <f>VLOOKUP($A223,'By SKU - New RTs'!$A:$V,8,FALSE)</f>
        <v>4.75</v>
      </c>
      <c r="E223" s="5">
        <f t="shared" si="15"/>
        <v>0</v>
      </c>
      <c r="F223" s="2">
        <f>VLOOKUP($A223,'By SKU - Old RTs'!$A:$V,9,FALSE)</f>
        <v>0</v>
      </c>
      <c r="G223" s="2">
        <f>VLOOKUP($A223,'By SKU - New RTs'!$A:$V,9,FALSE)</f>
        <v>0</v>
      </c>
      <c r="H223" s="5">
        <f t="shared" si="16"/>
        <v>0</v>
      </c>
      <c r="I223" s="2">
        <f>VLOOKUP($A223,'By SKU - Old RTs'!$A:$V,10,FALSE)</f>
        <v>0</v>
      </c>
      <c r="J223" s="2">
        <f>VLOOKUP($A223,'By SKU - New RTs'!$A:$V,10,FALSE)</f>
        <v>0</v>
      </c>
      <c r="K223" s="5">
        <f t="shared" si="17"/>
        <v>0</v>
      </c>
      <c r="L223" s="2">
        <f>VLOOKUP($A223,'By SKU - Old RTs'!$A:$V,11,FALSE)</f>
        <v>0</v>
      </c>
      <c r="M223" s="2">
        <f>VLOOKUP($A223,'By SKU - New RTs'!$A:$V,11,FALSE)</f>
        <v>0</v>
      </c>
      <c r="N223" s="5">
        <f t="shared" si="18"/>
        <v>0</v>
      </c>
      <c r="O223" s="2">
        <f>VLOOKUP($A223,'By SKU - Old RTs'!$A:$V,12,FALSE)</f>
        <v>0</v>
      </c>
      <c r="P223" s="2">
        <f>VLOOKUP($A223,'By SKU - New RTs'!$A:$V,12,FALSE)</f>
        <v>0</v>
      </c>
      <c r="Q223" s="2">
        <f t="shared" si="19"/>
        <v>0</v>
      </c>
    </row>
    <row r="224" spans="1:17" x14ac:dyDescent="0.3">
      <c r="A224" s="3" t="str">
        <f>'By SKU - Old RTs'!A224</f>
        <v>SP18NP</v>
      </c>
      <c r="B224" t="str">
        <f>'By SKU - Old RTs'!B224</f>
        <v xml:space="preserve">ST WORK                         </v>
      </c>
      <c r="C224" s="2">
        <f>VLOOKUP($A224,'By SKU - Old RTs'!$A:$V,8,FALSE)</f>
        <v>0</v>
      </c>
      <c r="D224" s="2">
        <f>VLOOKUP($A224,'By SKU - New RTs'!$A:$V,8,FALSE)</f>
        <v>0</v>
      </c>
      <c r="E224" s="5">
        <f t="shared" si="15"/>
        <v>0</v>
      </c>
      <c r="F224" s="2">
        <f>VLOOKUP($A224,'By SKU - Old RTs'!$A:$V,9,FALSE)</f>
        <v>18</v>
      </c>
      <c r="G224" s="2">
        <f>VLOOKUP($A224,'By SKU - New RTs'!$A:$V,9,FALSE)</f>
        <v>18</v>
      </c>
      <c r="H224" s="5">
        <f t="shared" si="16"/>
        <v>0</v>
      </c>
      <c r="I224" s="2">
        <f>VLOOKUP($A224,'By SKU - Old RTs'!$A:$V,10,FALSE)</f>
        <v>0</v>
      </c>
      <c r="J224" s="2">
        <f>VLOOKUP($A224,'By SKU - New RTs'!$A:$V,10,FALSE)</f>
        <v>0</v>
      </c>
      <c r="K224" s="5">
        <f t="shared" si="17"/>
        <v>0</v>
      </c>
      <c r="L224" s="2">
        <f>VLOOKUP($A224,'By SKU - Old RTs'!$A:$V,11,FALSE)</f>
        <v>0</v>
      </c>
      <c r="M224" s="2">
        <f>VLOOKUP($A224,'By SKU - New RTs'!$A:$V,11,FALSE)</f>
        <v>0</v>
      </c>
      <c r="N224" s="5">
        <f t="shared" si="18"/>
        <v>0</v>
      </c>
      <c r="O224" s="2">
        <f>VLOOKUP($A224,'By SKU - Old RTs'!$A:$V,12,FALSE)</f>
        <v>0</v>
      </c>
      <c r="P224" s="2">
        <f>VLOOKUP($A224,'By SKU - New RTs'!$A:$V,12,FALSE)</f>
        <v>0</v>
      </c>
      <c r="Q224" s="2">
        <f t="shared" si="19"/>
        <v>0</v>
      </c>
    </row>
    <row r="225" spans="1:17" x14ac:dyDescent="0.3">
      <c r="A225" s="3" t="str">
        <f>'By SKU - Old RTs'!A225</f>
        <v>SP24EX</v>
      </c>
      <c r="B225" t="str">
        <f>'By SKU - Old RTs'!B225</f>
        <v>ST WORK SS</v>
      </c>
      <c r="C225" s="2">
        <f>VLOOKUP($A225,'By SKU - Old RTs'!$A:$V,8,FALSE)</f>
        <v>0</v>
      </c>
      <c r="D225" s="2">
        <f>VLOOKUP($A225,'By SKU - New RTs'!$A:$V,8,FALSE)</f>
        <v>0</v>
      </c>
      <c r="E225" s="5">
        <f t="shared" si="15"/>
        <v>0</v>
      </c>
      <c r="F225" s="2">
        <f>VLOOKUP($A225,'By SKU - Old RTs'!$A:$V,9,FALSE)</f>
        <v>8.25</v>
      </c>
      <c r="G225" s="2">
        <f>VLOOKUP($A225,'By SKU - New RTs'!$A:$V,9,FALSE)</f>
        <v>8.25</v>
      </c>
      <c r="H225" s="5">
        <f t="shared" si="16"/>
        <v>0</v>
      </c>
      <c r="I225" s="2">
        <f>VLOOKUP($A225,'By SKU - Old RTs'!$A:$V,10,FALSE)</f>
        <v>0</v>
      </c>
      <c r="J225" s="2">
        <f>VLOOKUP($A225,'By SKU - New RTs'!$A:$V,10,FALSE)</f>
        <v>6</v>
      </c>
      <c r="K225" s="5">
        <f t="shared" si="17"/>
        <v>6</v>
      </c>
      <c r="L225" s="2">
        <f>VLOOKUP($A225,'By SKU - Old RTs'!$A:$V,11,FALSE)</f>
        <v>0</v>
      </c>
      <c r="M225" s="2">
        <f>VLOOKUP($A225,'By SKU - New RTs'!$A:$V,11,FALSE)</f>
        <v>0</v>
      </c>
      <c r="N225" s="5">
        <f t="shared" si="18"/>
        <v>0</v>
      </c>
      <c r="O225" s="2">
        <f>VLOOKUP($A225,'By SKU - Old RTs'!$A:$V,12,FALSE)</f>
        <v>6</v>
      </c>
      <c r="P225" s="2">
        <f>VLOOKUP($A225,'By SKU - New RTs'!$A:$V,12,FALSE)</f>
        <v>0</v>
      </c>
      <c r="Q225" s="2">
        <f t="shared" si="19"/>
        <v>-6</v>
      </c>
    </row>
    <row r="226" spans="1:17" x14ac:dyDescent="0.3">
      <c r="A226" s="3" t="str">
        <f>'By SKU - Old RTs'!A226</f>
        <v>SP24NV</v>
      </c>
      <c r="B226" t="str">
        <f>'By SKU - Old RTs'!B226</f>
        <v xml:space="preserve">ST WORK                         </v>
      </c>
      <c r="C226" s="2">
        <f>VLOOKUP($A226,'By SKU - Old RTs'!$A:$V,8,FALSE)</f>
        <v>3.5</v>
      </c>
      <c r="D226" s="2">
        <f>VLOOKUP($A226,'By SKU - New RTs'!$A:$V,8,FALSE)</f>
        <v>3.5</v>
      </c>
      <c r="E226" s="5">
        <f t="shared" si="15"/>
        <v>0</v>
      </c>
      <c r="F226" s="2">
        <f>VLOOKUP($A226,'By SKU - Old RTs'!$A:$V,9,FALSE)</f>
        <v>1.75</v>
      </c>
      <c r="G226" s="2">
        <f>VLOOKUP($A226,'By SKU - New RTs'!$A:$V,9,FALSE)</f>
        <v>1.75</v>
      </c>
      <c r="H226" s="5">
        <f t="shared" si="16"/>
        <v>0</v>
      </c>
      <c r="I226" s="2">
        <f>VLOOKUP($A226,'By SKU - Old RTs'!$A:$V,10,FALSE)</f>
        <v>3.25</v>
      </c>
      <c r="J226" s="2">
        <f>VLOOKUP($A226,'By SKU - New RTs'!$A:$V,10,FALSE)</f>
        <v>1.75</v>
      </c>
      <c r="K226" s="5">
        <f t="shared" si="17"/>
        <v>-1.5</v>
      </c>
      <c r="L226" s="2">
        <f>VLOOKUP($A226,'By SKU - Old RTs'!$A:$V,11,FALSE)</f>
        <v>0</v>
      </c>
      <c r="M226" s="2">
        <f>VLOOKUP($A226,'By SKU - New RTs'!$A:$V,11,FALSE)</f>
        <v>0</v>
      </c>
      <c r="N226" s="5">
        <f t="shared" si="18"/>
        <v>0</v>
      </c>
      <c r="O226" s="2">
        <f>VLOOKUP($A226,'By SKU - Old RTs'!$A:$V,12,FALSE)</f>
        <v>1.75</v>
      </c>
      <c r="P226" s="2">
        <f>VLOOKUP($A226,'By SKU - New RTs'!$A:$V,12,FALSE)</f>
        <v>3.25</v>
      </c>
      <c r="Q226" s="2">
        <f t="shared" si="19"/>
        <v>1.5</v>
      </c>
    </row>
    <row r="227" spans="1:17" x14ac:dyDescent="0.3">
      <c r="A227" s="3" t="str">
        <f>'By SKU - Old RTs'!A227</f>
        <v>SP28NP</v>
      </c>
      <c r="B227" t="str">
        <f>'By SKU - Old RTs'!B227</f>
        <v xml:space="preserve">ST WORK                         </v>
      </c>
      <c r="C227" s="2">
        <f>VLOOKUP($A227,'By SKU - Old RTs'!$A:$V,8,FALSE)</f>
        <v>0</v>
      </c>
      <c r="D227" s="2">
        <f>VLOOKUP($A227,'By SKU - New RTs'!$A:$V,8,FALSE)</f>
        <v>0</v>
      </c>
      <c r="E227" s="5">
        <f t="shared" si="15"/>
        <v>0</v>
      </c>
      <c r="F227" s="2">
        <f>VLOOKUP($A227,'By SKU - Old RTs'!$A:$V,9,FALSE)</f>
        <v>10.75</v>
      </c>
      <c r="G227" s="2">
        <f>VLOOKUP($A227,'By SKU - New RTs'!$A:$V,9,FALSE)</f>
        <v>10.75</v>
      </c>
      <c r="H227" s="5">
        <f t="shared" si="16"/>
        <v>0</v>
      </c>
      <c r="I227" s="2">
        <f>VLOOKUP($A227,'By SKU - Old RTs'!$A:$V,10,FALSE)</f>
        <v>0</v>
      </c>
      <c r="J227" s="2">
        <f>VLOOKUP($A227,'By SKU - New RTs'!$A:$V,10,FALSE)</f>
        <v>0</v>
      </c>
      <c r="K227" s="5">
        <f t="shared" si="17"/>
        <v>0</v>
      </c>
      <c r="L227" s="2">
        <f>VLOOKUP($A227,'By SKU - Old RTs'!$A:$V,11,FALSE)</f>
        <v>0</v>
      </c>
      <c r="M227" s="2">
        <f>VLOOKUP($A227,'By SKU - New RTs'!$A:$V,11,FALSE)</f>
        <v>0</v>
      </c>
      <c r="N227" s="5">
        <f t="shared" si="18"/>
        <v>0</v>
      </c>
      <c r="O227" s="2">
        <f>VLOOKUP($A227,'By SKU - Old RTs'!$A:$V,12,FALSE)</f>
        <v>0</v>
      </c>
      <c r="P227" s="2">
        <f>VLOOKUP($A227,'By SKU - New RTs'!$A:$V,12,FALSE)</f>
        <v>0</v>
      </c>
      <c r="Q227" s="2">
        <f t="shared" si="19"/>
        <v>0</v>
      </c>
    </row>
    <row r="228" spans="1:17" x14ac:dyDescent="0.3">
      <c r="A228" s="3" t="str">
        <f>'By SKU - Old RTs'!A228</f>
        <v>ST52CH</v>
      </c>
      <c r="B228" t="str">
        <f>'By SKU - Old RTs'!B228</f>
        <v xml:space="preserve">ST WORK                         </v>
      </c>
      <c r="C228" s="2">
        <f>VLOOKUP($A228,'By SKU - Old RTs'!$A:$V,8,FALSE)</f>
        <v>0</v>
      </c>
      <c r="D228" s="2">
        <f>VLOOKUP($A228,'By SKU - New RTs'!$A:$V,8,FALSE)</f>
        <v>0</v>
      </c>
      <c r="E228" s="5">
        <f t="shared" si="15"/>
        <v>0</v>
      </c>
      <c r="F228" s="2">
        <f>VLOOKUP($A228,'By SKU - Old RTs'!$A:$V,9,FALSE)</f>
        <v>0</v>
      </c>
      <c r="G228" s="2">
        <f>VLOOKUP($A228,'By SKU - New RTs'!$A:$V,9,FALSE)</f>
        <v>0</v>
      </c>
      <c r="H228" s="5">
        <f t="shared" si="16"/>
        <v>0</v>
      </c>
      <c r="I228" s="2">
        <f>VLOOKUP($A228,'By SKU - Old RTs'!$A:$V,10,FALSE)</f>
        <v>1.25</v>
      </c>
      <c r="J228" s="2">
        <f>VLOOKUP($A228,'By SKU - New RTs'!$A:$V,10,FALSE)</f>
        <v>0</v>
      </c>
      <c r="K228" s="5">
        <f t="shared" si="17"/>
        <v>-1.25</v>
      </c>
      <c r="L228" s="2">
        <f>VLOOKUP($A228,'By SKU - Old RTs'!$A:$V,11,FALSE)</f>
        <v>0</v>
      </c>
      <c r="M228" s="2">
        <f>VLOOKUP($A228,'By SKU - New RTs'!$A:$V,11,FALSE)</f>
        <v>0</v>
      </c>
      <c r="N228" s="5">
        <f t="shared" si="18"/>
        <v>0</v>
      </c>
      <c r="O228" s="2">
        <f>VLOOKUP($A228,'By SKU - Old RTs'!$A:$V,12,FALSE)</f>
        <v>0</v>
      </c>
      <c r="P228" s="2">
        <f>VLOOKUP($A228,'By SKU - New RTs'!$A:$V,12,FALSE)</f>
        <v>1.25</v>
      </c>
      <c r="Q228" s="2">
        <f t="shared" si="19"/>
        <v>1.25</v>
      </c>
    </row>
    <row r="229" spans="1:17" x14ac:dyDescent="0.3">
      <c r="A229" s="3" t="str">
        <f>'By SKU - Old RTs'!A229</f>
        <v>SY10CR</v>
      </c>
      <c r="B229" t="str">
        <f>'By SKU - Old RTs'!B229</f>
        <v xml:space="preserve">ST WORK BLEND                   </v>
      </c>
      <c r="C229" s="2">
        <f>VLOOKUP($A229,'By SKU - Old RTs'!$A:$V,8,FALSE)</f>
        <v>0</v>
      </c>
      <c r="D229" s="2">
        <f>VLOOKUP($A229,'By SKU - New RTs'!$A:$V,8,FALSE)</f>
        <v>0</v>
      </c>
      <c r="E229" s="5">
        <f t="shared" si="15"/>
        <v>0</v>
      </c>
      <c r="F229" s="2">
        <f>VLOOKUP($A229,'By SKU - Old RTs'!$A:$V,9,FALSE)</f>
        <v>8.75</v>
      </c>
      <c r="G229" s="2">
        <f>VLOOKUP($A229,'By SKU - New RTs'!$A:$V,9,FALSE)</f>
        <v>8.75</v>
      </c>
      <c r="H229" s="5">
        <f t="shared" si="16"/>
        <v>0</v>
      </c>
      <c r="I229" s="2">
        <f>VLOOKUP($A229,'By SKU - Old RTs'!$A:$V,10,FALSE)</f>
        <v>0</v>
      </c>
      <c r="J229" s="2">
        <f>VLOOKUP($A229,'By SKU - New RTs'!$A:$V,10,FALSE)</f>
        <v>0</v>
      </c>
      <c r="K229" s="5">
        <f t="shared" si="17"/>
        <v>0</v>
      </c>
      <c r="L229" s="2">
        <f>VLOOKUP($A229,'By SKU - Old RTs'!$A:$V,11,FALSE)</f>
        <v>0</v>
      </c>
      <c r="M229" s="2">
        <f>VLOOKUP($A229,'By SKU - New RTs'!$A:$V,11,FALSE)</f>
        <v>0</v>
      </c>
      <c r="N229" s="5">
        <f t="shared" si="18"/>
        <v>0</v>
      </c>
      <c r="O229" s="2">
        <f>VLOOKUP($A229,'By SKU - Old RTs'!$A:$V,12,FALSE)</f>
        <v>0</v>
      </c>
      <c r="P229" s="2">
        <f>VLOOKUP($A229,'By SKU - New RTs'!$A:$V,12,FALSE)</f>
        <v>0</v>
      </c>
      <c r="Q229" s="2">
        <f t="shared" si="19"/>
        <v>0</v>
      </c>
    </row>
    <row r="230" spans="1:17" x14ac:dyDescent="0.3">
      <c r="A230" s="3" t="str">
        <f>'By SKU - Old RTs'!A230</f>
        <v>SY24CV</v>
      </c>
      <c r="B230" t="str">
        <f>'By SKU - Old RTs'!B230</f>
        <v>ST WORK</v>
      </c>
      <c r="C230" s="2">
        <f>VLOOKUP($A230,'By SKU - Old RTs'!$A:$V,8,FALSE)</f>
        <v>0</v>
      </c>
      <c r="D230" s="2">
        <f>VLOOKUP($A230,'By SKU - New RTs'!$A:$V,8,FALSE)</f>
        <v>0</v>
      </c>
      <c r="E230" s="5">
        <f t="shared" si="15"/>
        <v>0</v>
      </c>
      <c r="F230" s="2">
        <f>VLOOKUP($A230,'By SKU - Old RTs'!$A:$V,9,FALSE)</f>
        <v>10.25</v>
      </c>
      <c r="G230" s="2">
        <f>VLOOKUP($A230,'By SKU - New RTs'!$A:$V,9,FALSE)</f>
        <v>10.25</v>
      </c>
      <c r="H230" s="5">
        <f t="shared" si="16"/>
        <v>0</v>
      </c>
      <c r="I230" s="2">
        <f>VLOOKUP($A230,'By SKU - Old RTs'!$A:$V,10,FALSE)</f>
        <v>0</v>
      </c>
      <c r="J230" s="2">
        <f>VLOOKUP($A230,'By SKU - New RTs'!$A:$V,10,FALSE)</f>
        <v>0</v>
      </c>
      <c r="K230" s="5">
        <f t="shared" si="17"/>
        <v>0</v>
      </c>
      <c r="L230" s="2">
        <f>VLOOKUP($A230,'By SKU - Old RTs'!$A:$V,11,FALSE)</f>
        <v>0</v>
      </c>
      <c r="M230" s="2">
        <f>VLOOKUP($A230,'By SKU - New RTs'!$A:$V,11,FALSE)</f>
        <v>0</v>
      </c>
      <c r="N230" s="5">
        <f t="shared" si="18"/>
        <v>0</v>
      </c>
      <c r="O230" s="2">
        <f>VLOOKUP($A230,'By SKU - Old RTs'!$A:$V,12,FALSE)</f>
        <v>0</v>
      </c>
      <c r="P230" s="2">
        <f>VLOOKUP($A230,'By SKU - New RTs'!$A:$V,12,FALSE)</f>
        <v>0</v>
      </c>
      <c r="Q230" s="2">
        <f t="shared" si="19"/>
        <v>0</v>
      </c>
    </row>
  </sheetData>
  <mergeCells count="5">
    <mergeCell ref="C1:E1"/>
    <mergeCell ref="F1:H1"/>
    <mergeCell ref="I1:K1"/>
    <mergeCell ref="L1:N1"/>
    <mergeCell ref="O1:Q1"/>
  </mergeCells>
  <conditionalFormatting sqref="E1 H1 K1 N1 Q1 Q3:Q1048576 N3:N1048576 K3:K1048576 H3:H1048576 E3:E1048576"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D247-DEE3-4F06-BA00-D51FE71D18BB}">
  <dimension ref="A1:Q23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31" sqref="A231:XFD586"/>
    </sheetView>
  </sheetViews>
  <sheetFormatPr defaultRowHeight="13.8" x14ac:dyDescent="0.3"/>
  <cols>
    <col min="1" max="1" width="9.44140625" style="3" bestFit="1" customWidth="1"/>
    <col min="2" max="2" width="24.5546875" customWidth="1"/>
    <col min="3" max="4" width="9.109375" style="2"/>
    <col min="5" max="5" width="9.109375" style="5"/>
    <col min="6" max="7" width="9.109375" style="2"/>
    <col min="8" max="8" width="9.109375" style="5"/>
    <col min="9" max="10" width="9.109375" style="2"/>
    <col min="11" max="11" width="9.109375" style="5"/>
    <col min="12" max="13" width="9.109375" style="2"/>
    <col min="14" max="14" width="9.109375" style="5"/>
    <col min="15" max="17" width="9.109375" style="2"/>
  </cols>
  <sheetData>
    <row r="1" spans="1:17" x14ac:dyDescent="0.3">
      <c r="C1" s="30" t="s">
        <v>155</v>
      </c>
      <c r="D1" s="30"/>
      <c r="E1" s="31"/>
      <c r="F1" s="30" t="s">
        <v>156</v>
      </c>
      <c r="G1" s="30"/>
      <c r="H1" s="31"/>
      <c r="I1" s="30" t="s">
        <v>157</v>
      </c>
      <c r="J1" s="30"/>
      <c r="K1" s="31"/>
      <c r="L1" s="30" t="s">
        <v>158</v>
      </c>
      <c r="M1" s="30"/>
      <c r="N1" s="31"/>
      <c r="O1" s="32" t="s">
        <v>159</v>
      </c>
      <c r="P1" s="32"/>
      <c r="Q1" s="32"/>
    </row>
    <row r="2" spans="1:17" s="10" customFormat="1" x14ac:dyDescent="0.3">
      <c r="A2" s="6" t="s">
        <v>0</v>
      </c>
      <c r="B2" s="10" t="s">
        <v>151</v>
      </c>
      <c r="C2" s="8" t="s">
        <v>152</v>
      </c>
      <c r="D2" s="8" t="s">
        <v>153</v>
      </c>
      <c r="E2" s="9" t="s">
        <v>154</v>
      </c>
      <c r="F2" s="8" t="s">
        <v>152</v>
      </c>
      <c r="G2" s="8" t="s">
        <v>153</v>
      </c>
      <c r="H2" s="9" t="s">
        <v>154</v>
      </c>
      <c r="I2" s="8" t="s">
        <v>152</v>
      </c>
      <c r="J2" s="8" t="s">
        <v>153</v>
      </c>
      <c r="K2" s="9" t="s">
        <v>154</v>
      </c>
      <c r="L2" s="8" t="s">
        <v>152</v>
      </c>
      <c r="M2" s="8" t="s">
        <v>153</v>
      </c>
      <c r="N2" s="9" t="s">
        <v>154</v>
      </c>
      <c r="O2" s="8" t="s">
        <v>152</v>
      </c>
      <c r="P2" s="8" t="s">
        <v>153</v>
      </c>
      <c r="Q2" s="8" t="s">
        <v>154</v>
      </c>
    </row>
    <row r="3" spans="1:17" x14ac:dyDescent="0.3">
      <c r="A3" s="3">
        <f>'By SKU - Old RTs'!A3</f>
        <v>2</v>
      </c>
      <c r="B3" t="str">
        <f>'By SKU - Old RTs'!B3</f>
        <v xml:space="preserve">AP BIB RED          </v>
      </c>
      <c r="C3" s="2">
        <f>VLOOKUP($A3,'By SKU - Old RTs'!$A:$V,13,FALSE)</f>
        <v>0</v>
      </c>
      <c r="D3" s="2">
        <f>VLOOKUP($A3,'By SKU - New RTs'!$A:$V,13,FALSE)</f>
        <v>0</v>
      </c>
      <c r="E3" s="5">
        <f>D3-C3</f>
        <v>0</v>
      </c>
      <c r="F3" s="2">
        <f>VLOOKUP($A3,'By SKU - Old RTs'!$A:$V,14,FALSE)</f>
        <v>0</v>
      </c>
      <c r="G3" s="2">
        <f>VLOOKUP($A3,'By SKU - New RTs'!$A:$V,14,FALSE)</f>
        <v>0</v>
      </c>
      <c r="H3" s="5">
        <f>G3-F3</f>
        <v>0</v>
      </c>
      <c r="I3" s="2">
        <f>VLOOKUP($A3,'By SKU - Old RTs'!$A:$V,15,FALSE)</f>
        <v>0</v>
      </c>
      <c r="J3" s="2">
        <f>VLOOKUP($A3,'By SKU - New RTs'!$A:$V,15,FALSE)</f>
        <v>0</v>
      </c>
      <c r="K3" s="5">
        <f>J3-I3</f>
        <v>0</v>
      </c>
      <c r="L3" s="2">
        <f>VLOOKUP($A3,'By SKU - Old RTs'!$A:$V,16,FALSE)</f>
        <v>9</v>
      </c>
      <c r="M3" s="2">
        <f>VLOOKUP($A3,'By SKU - New RTs'!$A:$V,16,FALSE)</f>
        <v>9</v>
      </c>
      <c r="N3" s="5">
        <f>M3-L3</f>
        <v>0</v>
      </c>
      <c r="O3" s="2">
        <f>VLOOKUP($A3,'By SKU - Old RTs'!$A:$V,17,FALSE)</f>
        <v>0</v>
      </c>
      <c r="P3" s="2">
        <f>VLOOKUP($A3,'By SKU - New RTs'!$A:$V,17,FALSE)</f>
        <v>0</v>
      </c>
      <c r="Q3" s="2">
        <f>P3-O3</f>
        <v>0</v>
      </c>
    </row>
    <row r="4" spans="1:17" x14ac:dyDescent="0.3">
      <c r="A4" s="3">
        <f>'By SKU - Old RTs'!A4</f>
        <v>3</v>
      </c>
      <c r="B4" t="str">
        <f>'By SKU - Old RTs'!B4</f>
        <v xml:space="preserve">AP BIB DARK GRN     </v>
      </c>
      <c r="C4" s="2">
        <f>VLOOKUP($A4,'By SKU - Old RTs'!$A:$V,13,FALSE)</f>
        <v>17</v>
      </c>
      <c r="D4" s="2">
        <f>VLOOKUP($A4,'By SKU - New RTs'!$A:$V,13,FALSE)</f>
        <v>17</v>
      </c>
      <c r="E4" s="5">
        <f t="shared" ref="E4:E67" si="0">D4-C4</f>
        <v>0</v>
      </c>
      <c r="F4" s="2">
        <f>VLOOKUP($A4,'By SKU - Old RTs'!$A:$V,14,FALSE)</f>
        <v>0</v>
      </c>
      <c r="G4" s="2">
        <f>VLOOKUP($A4,'By SKU - New RTs'!$A:$V,14,FALSE)</f>
        <v>0</v>
      </c>
      <c r="H4" s="5">
        <f t="shared" ref="H4:H67" si="1">G4-F4</f>
        <v>0</v>
      </c>
      <c r="I4" s="2">
        <f>VLOOKUP($A4,'By SKU - Old RTs'!$A:$V,15,FALSE)</f>
        <v>0</v>
      </c>
      <c r="J4" s="2">
        <f>VLOOKUP($A4,'By SKU - New RTs'!$A:$V,15,FALSE)</f>
        <v>0</v>
      </c>
      <c r="K4" s="5">
        <f t="shared" ref="K4:K67" si="2">J4-I4</f>
        <v>0</v>
      </c>
      <c r="L4" s="2">
        <f>VLOOKUP($A4,'By SKU - Old RTs'!$A:$V,16,FALSE)</f>
        <v>0</v>
      </c>
      <c r="M4" s="2">
        <f>VLOOKUP($A4,'By SKU - New RTs'!$A:$V,16,FALSE)</f>
        <v>0</v>
      </c>
      <c r="N4" s="5">
        <f t="shared" ref="N4:N67" si="3">M4-L4</f>
        <v>0</v>
      </c>
      <c r="O4" s="2">
        <f>VLOOKUP($A4,'By SKU - Old RTs'!$A:$V,17,FALSE)</f>
        <v>0</v>
      </c>
      <c r="P4" s="2">
        <f>VLOOKUP($A4,'By SKU - New RTs'!$A:$V,17,FALSE)</f>
        <v>0</v>
      </c>
      <c r="Q4" s="2">
        <f t="shared" ref="Q4:Q67" si="4">P4-O4</f>
        <v>0</v>
      </c>
    </row>
    <row r="5" spans="1:17" x14ac:dyDescent="0.3">
      <c r="A5" s="3">
        <f>'By SKU - Old RTs'!A5</f>
        <v>8</v>
      </c>
      <c r="B5" t="str">
        <f>'By SKU - Old RTs'!B5</f>
        <v xml:space="preserve">AP BIB NAVY BLUE      </v>
      </c>
      <c r="C5" s="2">
        <f>VLOOKUP($A5,'By SKU - Old RTs'!$A:$V,13,FALSE)</f>
        <v>25</v>
      </c>
      <c r="D5" s="2">
        <f>VLOOKUP($A5,'By SKU - New RTs'!$A:$V,13,FALSE)</f>
        <v>25</v>
      </c>
      <c r="E5" s="5">
        <f t="shared" si="0"/>
        <v>0</v>
      </c>
      <c r="F5" s="2">
        <f>VLOOKUP($A5,'By SKU - Old RTs'!$A:$V,14,FALSE)</f>
        <v>0</v>
      </c>
      <c r="G5" s="2">
        <f>VLOOKUP($A5,'By SKU - New RTs'!$A:$V,14,FALSE)</f>
        <v>0</v>
      </c>
      <c r="H5" s="5">
        <f t="shared" si="1"/>
        <v>0</v>
      </c>
      <c r="I5" s="2">
        <f>VLOOKUP($A5,'By SKU - Old RTs'!$A:$V,15,FALSE)</f>
        <v>0</v>
      </c>
      <c r="J5" s="2">
        <f>VLOOKUP($A5,'By SKU - New RTs'!$A:$V,15,FALSE)</f>
        <v>0</v>
      </c>
      <c r="K5" s="5">
        <f t="shared" si="2"/>
        <v>0</v>
      </c>
      <c r="L5" s="2">
        <f>VLOOKUP($A5,'By SKU - Old RTs'!$A:$V,16,FALSE)</f>
        <v>0</v>
      </c>
      <c r="M5" s="2">
        <f>VLOOKUP($A5,'By SKU - New RTs'!$A:$V,16,FALSE)</f>
        <v>0</v>
      </c>
      <c r="N5" s="5">
        <f t="shared" si="3"/>
        <v>0</v>
      </c>
      <c r="O5" s="2">
        <f>VLOOKUP($A5,'By SKU - Old RTs'!$A:$V,17,FALSE)</f>
        <v>0</v>
      </c>
      <c r="P5" s="2">
        <f>VLOOKUP($A5,'By SKU - New RTs'!$A:$V,17,FALSE)</f>
        <v>0</v>
      </c>
      <c r="Q5" s="2">
        <f t="shared" si="4"/>
        <v>0</v>
      </c>
    </row>
    <row r="6" spans="1:17" x14ac:dyDescent="0.3">
      <c r="A6" s="3">
        <f>'By SKU - Old RTs'!A6</f>
        <v>11</v>
      </c>
      <c r="B6" t="str">
        <f>'By SKU - Old RTs'!B6</f>
        <v xml:space="preserve">AP BIB WT SELECT       </v>
      </c>
      <c r="C6" s="2">
        <f>VLOOKUP($A6,'By SKU - Old RTs'!$A:$V,13,FALSE)</f>
        <v>115</v>
      </c>
      <c r="D6" s="2">
        <f>VLOOKUP($A6,'By SKU - New RTs'!$A:$V,13,FALSE)</f>
        <v>115</v>
      </c>
      <c r="E6" s="5">
        <f t="shared" si="0"/>
        <v>0</v>
      </c>
      <c r="F6" s="2">
        <f>VLOOKUP($A6,'By SKU - Old RTs'!$A:$V,14,FALSE)</f>
        <v>1.5</v>
      </c>
      <c r="G6" s="2">
        <f>VLOOKUP($A6,'By SKU - New RTs'!$A:$V,14,FALSE)</f>
        <v>1.5</v>
      </c>
      <c r="H6" s="5">
        <f t="shared" si="1"/>
        <v>0</v>
      </c>
      <c r="I6" s="2">
        <f>VLOOKUP($A6,'By SKU - Old RTs'!$A:$V,15,FALSE)</f>
        <v>0</v>
      </c>
      <c r="J6" s="2">
        <f>VLOOKUP($A6,'By SKU - New RTs'!$A:$V,15,FALSE)</f>
        <v>82</v>
      </c>
      <c r="K6" s="5">
        <f t="shared" si="2"/>
        <v>82</v>
      </c>
      <c r="L6" s="2">
        <f>VLOOKUP($A6,'By SKU - Old RTs'!$A:$V,16,FALSE)</f>
        <v>92</v>
      </c>
      <c r="M6" s="2">
        <f>VLOOKUP($A6,'By SKU - New RTs'!$A:$V,16,FALSE)</f>
        <v>92</v>
      </c>
      <c r="N6" s="5">
        <f t="shared" si="3"/>
        <v>0</v>
      </c>
      <c r="O6" s="2">
        <f>VLOOKUP($A6,'By SKU - Old RTs'!$A:$V,17,FALSE)</f>
        <v>82</v>
      </c>
      <c r="P6" s="2">
        <f>VLOOKUP($A6,'By SKU - New RTs'!$A:$V,17,FALSE)</f>
        <v>0</v>
      </c>
      <c r="Q6" s="2">
        <f t="shared" si="4"/>
        <v>-82</v>
      </c>
    </row>
    <row r="7" spans="1:17" x14ac:dyDescent="0.3">
      <c r="A7" s="3">
        <f>'By SKU - Old RTs'!A7</f>
        <v>21</v>
      </c>
      <c r="B7" t="str">
        <f>'By SKU - Old RTs'!B7</f>
        <v>AP BIB BLACK</v>
      </c>
      <c r="C7" s="2">
        <f>VLOOKUP($A7,'By SKU - Old RTs'!$A:$V,13,FALSE)</f>
        <v>20.75</v>
      </c>
      <c r="D7" s="2">
        <f>VLOOKUP($A7,'By SKU - New RTs'!$A:$V,13,FALSE)</f>
        <v>20.75</v>
      </c>
      <c r="E7" s="5">
        <f t="shared" si="0"/>
        <v>0</v>
      </c>
      <c r="F7" s="2">
        <f>VLOOKUP($A7,'By SKU - Old RTs'!$A:$V,14,FALSE)</f>
        <v>32</v>
      </c>
      <c r="G7" s="2">
        <f>VLOOKUP($A7,'By SKU - New RTs'!$A:$V,14,FALSE)</f>
        <v>32</v>
      </c>
      <c r="H7" s="5">
        <f t="shared" si="1"/>
        <v>0</v>
      </c>
      <c r="I7" s="2">
        <f>VLOOKUP($A7,'By SKU - Old RTs'!$A:$V,15,FALSE)</f>
        <v>14</v>
      </c>
      <c r="J7" s="2">
        <f>VLOOKUP($A7,'By SKU - New RTs'!$A:$V,15,FALSE)</f>
        <v>69</v>
      </c>
      <c r="K7" s="5">
        <f t="shared" si="2"/>
        <v>55</v>
      </c>
      <c r="L7" s="2">
        <f>VLOOKUP($A7,'By SKU - Old RTs'!$A:$V,16,FALSE)</f>
        <v>20</v>
      </c>
      <c r="M7" s="2">
        <f>VLOOKUP($A7,'By SKU - New RTs'!$A:$V,16,FALSE)</f>
        <v>20</v>
      </c>
      <c r="N7" s="5">
        <f t="shared" si="3"/>
        <v>0</v>
      </c>
      <c r="O7" s="2">
        <f>VLOOKUP($A7,'By SKU - Old RTs'!$A:$V,17,FALSE)</f>
        <v>69</v>
      </c>
      <c r="P7" s="2">
        <f>VLOOKUP($A7,'By SKU - New RTs'!$A:$V,17,FALSE)</f>
        <v>14</v>
      </c>
      <c r="Q7" s="2">
        <f t="shared" si="4"/>
        <v>-55</v>
      </c>
    </row>
    <row r="8" spans="1:17" x14ac:dyDescent="0.3">
      <c r="A8" s="3">
        <f>'By SKU - Old RTs'!A8</f>
        <v>40</v>
      </c>
      <c r="B8" t="str">
        <f>'By SKU - Old RTs'!B8</f>
        <v>PILLOW CASE</v>
      </c>
      <c r="C8" s="2">
        <f>VLOOKUP($A8,'By SKU - Old RTs'!$A:$V,13,FALSE)</f>
        <v>0</v>
      </c>
      <c r="D8" s="2">
        <f>VLOOKUP($A8,'By SKU - New RTs'!$A:$V,13,FALSE)</f>
        <v>0</v>
      </c>
      <c r="E8" s="5">
        <f t="shared" si="0"/>
        <v>0</v>
      </c>
      <c r="F8" s="2">
        <f>VLOOKUP($A8,'By SKU - Old RTs'!$A:$V,14,FALSE)</f>
        <v>10</v>
      </c>
      <c r="G8" s="2">
        <f>VLOOKUP($A8,'By SKU - New RTs'!$A:$V,14,FALSE)</f>
        <v>10</v>
      </c>
      <c r="H8" s="5">
        <f t="shared" si="1"/>
        <v>0</v>
      </c>
      <c r="I8" s="2">
        <f>VLOOKUP($A8,'By SKU - Old RTs'!$A:$V,15,FALSE)</f>
        <v>0</v>
      </c>
      <c r="J8" s="2">
        <f>VLOOKUP($A8,'By SKU - New RTs'!$A:$V,15,FALSE)</f>
        <v>0</v>
      </c>
      <c r="K8" s="5">
        <f t="shared" si="2"/>
        <v>0</v>
      </c>
      <c r="L8" s="2">
        <f>VLOOKUP($A8,'By SKU - Old RTs'!$A:$V,16,FALSE)</f>
        <v>0</v>
      </c>
      <c r="M8" s="2">
        <f>VLOOKUP($A8,'By SKU - New RTs'!$A:$V,16,FALSE)</f>
        <v>0</v>
      </c>
      <c r="N8" s="5">
        <f t="shared" si="3"/>
        <v>0</v>
      </c>
      <c r="O8" s="2">
        <f>VLOOKUP($A8,'By SKU - Old RTs'!$A:$V,17,FALSE)</f>
        <v>0</v>
      </c>
      <c r="P8" s="2">
        <f>VLOOKUP($A8,'By SKU - New RTs'!$A:$V,17,FALSE)</f>
        <v>0</v>
      </c>
      <c r="Q8" s="2">
        <f t="shared" si="4"/>
        <v>0</v>
      </c>
    </row>
    <row r="9" spans="1:17" x14ac:dyDescent="0.3">
      <c r="A9" s="3">
        <f>'By SKU - Old RTs'!A9</f>
        <v>43</v>
      </c>
      <c r="B9" t="str">
        <f>'By SKU - Old RTs'!B9</f>
        <v xml:space="preserve">SHEETS 72 FLAT      </v>
      </c>
      <c r="C9" s="2">
        <f>VLOOKUP($A9,'By SKU - Old RTs'!$A:$V,13,FALSE)</f>
        <v>0</v>
      </c>
      <c r="D9" s="2">
        <f>VLOOKUP($A9,'By SKU - New RTs'!$A:$V,13,FALSE)</f>
        <v>0</v>
      </c>
      <c r="E9" s="5">
        <f t="shared" si="0"/>
        <v>0</v>
      </c>
      <c r="F9" s="2">
        <f>VLOOKUP($A9,'By SKU - Old RTs'!$A:$V,14,FALSE)</f>
        <v>0</v>
      </c>
      <c r="G9" s="2">
        <f>VLOOKUP($A9,'By SKU - New RTs'!$A:$V,14,FALSE)</f>
        <v>0</v>
      </c>
      <c r="H9" s="5">
        <f t="shared" si="1"/>
        <v>0</v>
      </c>
      <c r="I9" s="2">
        <f>VLOOKUP($A9,'By SKU - Old RTs'!$A:$V,15,FALSE)</f>
        <v>0</v>
      </c>
      <c r="J9" s="2">
        <f>VLOOKUP($A9,'By SKU - New RTs'!$A:$V,15,FALSE)</f>
        <v>0</v>
      </c>
      <c r="K9" s="5">
        <f t="shared" si="2"/>
        <v>0</v>
      </c>
      <c r="L9" s="2">
        <f>VLOOKUP($A9,'By SKU - Old RTs'!$A:$V,16,FALSE)</f>
        <v>0</v>
      </c>
      <c r="M9" s="2">
        <f>VLOOKUP($A9,'By SKU - New RTs'!$A:$V,16,FALSE)</f>
        <v>0</v>
      </c>
      <c r="N9" s="5">
        <f t="shared" si="3"/>
        <v>0</v>
      </c>
      <c r="O9" s="2">
        <f>VLOOKUP($A9,'By SKU - Old RTs'!$A:$V,17,FALSE)</f>
        <v>0</v>
      </c>
      <c r="P9" s="2">
        <f>VLOOKUP($A9,'By SKU - New RTs'!$A:$V,17,FALSE)</f>
        <v>0</v>
      </c>
      <c r="Q9" s="2">
        <f t="shared" si="4"/>
        <v>0</v>
      </c>
    </row>
    <row r="10" spans="1:17" x14ac:dyDescent="0.3">
      <c r="A10" s="3">
        <f>'By SKU - Old RTs'!A10</f>
        <v>46</v>
      </c>
      <c r="B10" t="str">
        <f>'By SKU - Old RTs'!B10</f>
        <v xml:space="preserve">GURNEY FLAT SHT     </v>
      </c>
      <c r="C10" s="2">
        <f>VLOOKUP($A10,'By SKU - Old RTs'!$A:$V,13,FALSE)</f>
        <v>0</v>
      </c>
      <c r="D10" s="2">
        <f>VLOOKUP($A10,'By SKU - New RTs'!$A:$V,13,FALSE)</f>
        <v>0</v>
      </c>
      <c r="E10" s="5">
        <f t="shared" si="0"/>
        <v>0</v>
      </c>
      <c r="F10" s="2">
        <f>VLOOKUP($A10,'By SKU - Old RTs'!$A:$V,14,FALSE)</f>
        <v>0</v>
      </c>
      <c r="G10" s="2">
        <f>VLOOKUP($A10,'By SKU - New RTs'!$A:$V,14,FALSE)</f>
        <v>0</v>
      </c>
      <c r="H10" s="5">
        <f t="shared" si="1"/>
        <v>0</v>
      </c>
      <c r="I10" s="2">
        <f>VLOOKUP($A10,'By SKU - Old RTs'!$A:$V,15,FALSE)</f>
        <v>0</v>
      </c>
      <c r="J10" s="2">
        <f>VLOOKUP($A10,'By SKU - New RTs'!$A:$V,15,FALSE)</f>
        <v>0</v>
      </c>
      <c r="K10" s="5">
        <f t="shared" si="2"/>
        <v>0</v>
      </c>
      <c r="L10" s="2">
        <f>VLOOKUP($A10,'By SKU - Old RTs'!$A:$V,16,FALSE)</f>
        <v>0</v>
      </c>
      <c r="M10" s="2">
        <f>VLOOKUP($A10,'By SKU - New RTs'!$A:$V,16,FALSE)</f>
        <v>0</v>
      </c>
      <c r="N10" s="5">
        <f t="shared" si="3"/>
        <v>0</v>
      </c>
      <c r="O10" s="2">
        <f>VLOOKUP($A10,'By SKU - Old RTs'!$A:$V,17,FALSE)</f>
        <v>0</v>
      </c>
      <c r="P10" s="2">
        <f>VLOOKUP($A10,'By SKU - New RTs'!$A:$V,17,FALSE)</f>
        <v>0</v>
      </c>
      <c r="Q10" s="2">
        <f t="shared" si="4"/>
        <v>0</v>
      </c>
    </row>
    <row r="11" spans="1:17" x14ac:dyDescent="0.3">
      <c r="A11" s="3">
        <f>'By SKU - Old RTs'!A11</f>
        <v>48</v>
      </c>
      <c r="B11" t="str">
        <f>'By SKU - Old RTs'!B11</f>
        <v xml:space="preserve">SHEETS QUEEN FL     </v>
      </c>
      <c r="C11" s="2">
        <f>VLOOKUP($A11,'By SKU - Old RTs'!$A:$V,13,FALSE)</f>
        <v>0</v>
      </c>
      <c r="D11" s="2">
        <f>VLOOKUP($A11,'By SKU - New RTs'!$A:$V,13,FALSE)</f>
        <v>0</v>
      </c>
      <c r="E11" s="5">
        <f t="shared" si="0"/>
        <v>0</v>
      </c>
      <c r="F11" s="2">
        <f>VLOOKUP($A11,'By SKU - Old RTs'!$A:$V,14,FALSE)</f>
        <v>10</v>
      </c>
      <c r="G11" s="2">
        <f>VLOOKUP($A11,'By SKU - New RTs'!$A:$V,14,FALSE)</f>
        <v>10</v>
      </c>
      <c r="H11" s="5">
        <f t="shared" si="1"/>
        <v>0</v>
      </c>
      <c r="I11" s="2">
        <f>VLOOKUP($A11,'By SKU - Old RTs'!$A:$V,15,FALSE)</f>
        <v>0</v>
      </c>
      <c r="J11" s="2">
        <f>VLOOKUP($A11,'By SKU - New RTs'!$A:$V,15,FALSE)</f>
        <v>0</v>
      </c>
      <c r="K11" s="5">
        <f t="shared" si="2"/>
        <v>0</v>
      </c>
      <c r="L11" s="2">
        <f>VLOOKUP($A11,'By SKU - Old RTs'!$A:$V,16,FALSE)</f>
        <v>0</v>
      </c>
      <c r="M11" s="2">
        <f>VLOOKUP($A11,'By SKU - New RTs'!$A:$V,16,FALSE)</f>
        <v>0</v>
      </c>
      <c r="N11" s="5">
        <f t="shared" si="3"/>
        <v>0</v>
      </c>
      <c r="O11" s="2">
        <f>VLOOKUP($A11,'By SKU - Old RTs'!$A:$V,17,FALSE)</f>
        <v>0</v>
      </c>
      <c r="P11" s="2">
        <f>VLOOKUP($A11,'By SKU - New RTs'!$A:$V,17,FALSE)</f>
        <v>0</v>
      </c>
      <c r="Q11" s="2">
        <f t="shared" si="4"/>
        <v>0</v>
      </c>
    </row>
    <row r="12" spans="1:17" x14ac:dyDescent="0.3">
      <c r="A12" s="3">
        <f>'By SKU - Old RTs'!A12</f>
        <v>50</v>
      </c>
      <c r="B12" t="str">
        <f>'By SKU - Old RTs'!B12</f>
        <v xml:space="preserve">BAG CLOTH           </v>
      </c>
      <c r="C12" s="2">
        <f>VLOOKUP($A12,'By SKU - Old RTs'!$A:$V,13,FALSE)</f>
        <v>29.75</v>
      </c>
      <c r="D12" s="2">
        <f>VLOOKUP($A12,'By SKU - New RTs'!$A:$V,13,FALSE)</f>
        <v>29.75</v>
      </c>
      <c r="E12" s="5">
        <f t="shared" si="0"/>
        <v>0</v>
      </c>
      <c r="F12" s="2">
        <f>VLOOKUP($A12,'By SKU - Old RTs'!$A:$V,14,FALSE)</f>
        <v>18.75</v>
      </c>
      <c r="G12" s="2">
        <f>VLOOKUP($A12,'By SKU - New RTs'!$A:$V,14,FALSE)</f>
        <v>18.75</v>
      </c>
      <c r="H12" s="5">
        <f t="shared" si="1"/>
        <v>0</v>
      </c>
      <c r="I12" s="2">
        <f>VLOOKUP($A12,'By SKU - Old RTs'!$A:$V,15,FALSE)</f>
        <v>18</v>
      </c>
      <c r="J12" s="2">
        <f>VLOOKUP($A12,'By SKU - New RTs'!$A:$V,15,FALSE)</f>
        <v>12.5</v>
      </c>
      <c r="K12" s="5">
        <f t="shared" si="2"/>
        <v>-5.5</v>
      </c>
      <c r="L12" s="2">
        <f>VLOOKUP($A12,'By SKU - Old RTs'!$A:$V,16,FALSE)</f>
        <v>12.5</v>
      </c>
      <c r="M12" s="2">
        <f>VLOOKUP($A12,'By SKU - New RTs'!$A:$V,16,FALSE)</f>
        <v>12.5</v>
      </c>
      <c r="N12" s="5">
        <f t="shared" si="3"/>
        <v>0</v>
      </c>
      <c r="O12" s="2">
        <f>VLOOKUP($A12,'By SKU - Old RTs'!$A:$V,17,FALSE)</f>
        <v>12.5</v>
      </c>
      <c r="P12" s="2">
        <f>VLOOKUP($A12,'By SKU - New RTs'!$A:$V,17,FALSE)</f>
        <v>18</v>
      </c>
      <c r="Q12" s="2">
        <f t="shared" si="4"/>
        <v>5.5</v>
      </c>
    </row>
    <row r="13" spans="1:17" x14ac:dyDescent="0.3">
      <c r="A13" s="3">
        <f>'By SKU - Old RTs'!A13</f>
        <v>59</v>
      </c>
      <c r="B13" t="str">
        <f>'By SKU - Old RTs'!B13</f>
        <v>UTILITY BAG CLOTH</v>
      </c>
      <c r="C13" s="2">
        <f>VLOOKUP($A13,'By SKU - Old RTs'!$A:$V,13,FALSE)</f>
        <v>0</v>
      </c>
      <c r="D13" s="2">
        <f>VLOOKUP($A13,'By SKU - New RTs'!$A:$V,13,FALSE)</f>
        <v>0</v>
      </c>
      <c r="E13" s="5">
        <f t="shared" si="0"/>
        <v>0</v>
      </c>
      <c r="F13" s="2">
        <f>VLOOKUP($A13,'By SKU - Old RTs'!$A:$V,14,FALSE)</f>
        <v>6</v>
      </c>
      <c r="G13" s="2">
        <f>VLOOKUP($A13,'By SKU - New RTs'!$A:$V,14,FALSE)</f>
        <v>6</v>
      </c>
      <c r="H13" s="5">
        <f t="shared" si="1"/>
        <v>0</v>
      </c>
      <c r="I13" s="2">
        <f>VLOOKUP($A13,'By SKU - Old RTs'!$A:$V,15,FALSE)</f>
        <v>0</v>
      </c>
      <c r="J13" s="2">
        <f>VLOOKUP($A13,'By SKU - New RTs'!$A:$V,15,FALSE)</f>
        <v>0</v>
      </c>
      <c r="K13" s="5">
        <f t="shared" si="2"/>
        <v>0</v>
      </c>
      <c r="L13" s="2">
        <f>VLOOKUP($A13,'By SKU - Old RTs'!$A:$V,16,FALSE)</f>
        <v>0</v>
      </c>
      <c r="M13" s="2">
        <f>VLOOKUP($A13,'By SKU - New RTs'!$A:$V,16,FALSE)</f>
        <v>0</v>
      </c>
      <c r="N13" s="5">
        <f t="shared" si="3"/>
        <v>0</v>
      </c>
      <c r="O13" s="2">
        <f>VLOOKUP($A13,'By SKU - Old RTs'!$A:$V,17,FALSE)</f>
        <v>0</v>
      </c>
      <c r="P13" s="2">
        <f>VLOOKUP($A13,'By SKU - New RTs'!$A:$V,17,FALSE)</f>
        <v>0</v>
      </c>
      <c r="Q13" s="2">
        <f t="shared" si="4"/>
        <v>0</v>
      </c>
    </row>
    <row r="14" spans="1:17" x14ac:dyDescent="0.3">
      <c r="A14" s="3">
        <f>'By SKU - Old RTs'!A14</f>
        <v>70</v>
      </c>
      <c r="B14" t="str">
        <f>'By SKU - Old RTs'!B14</f>
        <v>PLASTIC SOIL BAG</v>
      </c>
      <c r="C14" s="2">
        <f>VLOOKUP($A14,'By SKU - Old RTs'!$A:$V,13,FALSE)</f>
        <v>3</v>
      </c>
      <c r="D14" s="2">
        <f>VLOOKUP($A14,'By SKU - New RTs'!$A:$V,13,FALSE)</f>
        <v>3</v>
      </c>
      <c r="E14" s="5">
        <f t="shared" si="0"/>
        <v>0</v>
      </c>
      <c r="F14" s="2">
        <f>VLOOKUP($A14,'By SKU - Old RTs'!$A:$V,14,FALSE)</f>
        <v>3.75</v>
      </c>
      <c r="G14" s="2">
        <f>VLOOKUP($A14,'By SKU - New RTs'!$A:$V,14,FALSE)</f>
        <v>3.75</v>
      </c>
      <c r="H14" s="5">
        <f t="shared" si="1"/>
        <v>0</v>
      </c>
      <c r="I14" s="2">
        <f>VLOOKUP($A14,'By SKU - Old RTs'!$A:$V,15,FALSE)</f>
        <v>10.5</v>
      </c>
      <c r="J14" s="2">
        <f>VLOOKUP($A14,'By SKU - New RTs'!$A:$V,15,FALSE)</f>
        <v>1</v>
      </c>
      <c r="K14" s="5">
        <f t="shared" si="2"/>
        <v>-9.5</v>
      </c>
      <c r="L14" s="2">
        <f>VLOOKUP($A14,'By SKU - Old RTs'!$A:$V,16,FALSE)</f>
        <v>1</v>
      </c>
      <c r="M14" s="2">
        <f>VLOOKUP($A14,'By SKU - New RTs'!$A:$V,16,FALSE)</f>
        <v>1</v>
      </c>
      <c r="N14" s="5">
        <f t="shared" si="3"/>
        <v>0</v>
      </c>
      <c r="O14" s="2">
        <f>VLOOKUP($A14,'By SKU - Old RTs'!$A:$V,17,FALSE)</f>
        <v>1</v>
      </c>
      <c r="P14" s="2">
        <f>VLOOKUP($A14,'By SKU - New RTs'!$A:$V,17,FALSE)</f>
        <v>10.5</v>
      </c>
      <c r="Q14" s="2">
        <f t="shared" si="4"/>
        <v>9.5</v>
      </c>
    </row>
    <row r="15" spans="1:17" x14ac:dyDescent="0.3">
      <c r="A15" s="3">
        <f>'By SKU - Old RTs'!A15</f>
        <v>115</v>
      </c>
      <c r="B15" t="str">
        <f>'By SKU - Old RTs'!B15</f>
        <v xml:space="preserve">NAPKIN BURGUNDY     </v>
      </c>
      <c r="C15" s="2">
        <f>VLOOKUP($A15,'By SKU - Old RTs'!$A:$V,13,FALSE)</f>
        <v>0</v>
      </c>
      <c r="D15" s="2">
        <f>VLOOKUP($A15,'By SKU - New RTs'!$A:$V,13,FALSE)</f>
        <v>0</v>
      </c>
      <c r="E15" s="5">
        <f t="shared" si="0"/>
        <v>0</v>
      </c>
      <c r="F15" s="2">
        <f>VLOOKUP($A15,'By SKU - Old RTs'!$A:$V,14,FALSE)</f>
        <v>0</v>
      </c>
      <c r="G15" s="2">
        <f>VLOOKUP($A15,'By SKU - New RTs'!$A:$V,14,FALSE)</f>
        <v>0</v>
      </c>
      <c r="H15" s="5">
        <f t="shared" si="1"/>
        <v>0</v>
      </c>
      <c r="I15" s="2">
        <f>VLOOKUP($A15,'By SKU - Old RTs'!$A:$V,15,FALSE)</f>
        <v>0</v>
      </c>
      <c r="J15" s="2">
        <f>VLOOKUP($A15,'By SKU - New RTs'!$A:$V,15,FALSE)</f>
        <v>0</v>
      </c>
      <c r="K15" s="5">
        <f t="shared" si="2"/>
        <v>0</v>
      </c>
      <c r="L15" s="2">
        <f>VLOOKUP($A15,'By SKU - Old RTs'!$A:$V,16,FALSE)</f>
        <v>0</v>
      </c>
      <c r="M15" s="2">
        <f>VLOOKUP($A15,'By SKU - New RTs'!$A:$V,16,FALSE)</f>
        <v>0</v>
      </c>
      <c r="N15" s="5">
        <f t="shared" si="3"/>
        <v>0</v>
      </c>
      <c r="O15" s="2">
        <f>VLOOKUP($A15,'By SKU - Old RTs'!$A:$V,17,FALSE)</f>
        <v>0</v>
      </c>
      <c r="P15" s="2">
        <f>VLOOKUP($A15,'By SKU - New RTs'!$A:$V,17,FALSE)</f>
        <v>0</v>
      </c>
      <c r="Q15" s="2">
        <f t="shared" si="4"/>
        <v>0</v>
      </c>
    </row>
    <row r="16" spans="1:17" x14ac:dyDescent="0.3">
      <c r="A16" s="3">
        <f>'By SKU - Old RTs'!A16</f>
        <v>116</v>
      </c>
      <c r="B16" t="str">
        <f>'By SKU - Old RTs'!B16</f>
        <v xml:space="preserve">NAPKIN NAVY         </v>
      </c>
      <c r="C16" s="2">
        <f>VLOOKUP($A16,'By SKU - Old RTs'!$A:$V,13,FALSE)</f>
        <v>0</v>
      </c>
      <c r="D16" s="2">
        <f>VLOOKUP($A16,'By SKU - New RTs'!$A:$V,13,FALSE)</f>
        <v>0</v>
      </c>
      <c r="E16" s="5">
        <f t="shared" si="0"/>
        <v>0</v>
      </c>
      <c r="F16" s="2">
        <f>VLOOKUP($A16,'By SKU - Old RTs'!$A:$V,14,FALSE)</f>
        <v>0</v>
      </c>
      <c r="G16" s="2">
        <f>VLOOKUP($A16,'By SKU - New RTs'!$A:$V,14,FALSE)</f>
        <v>0</v>
      </c>
      <c r="H16" s="5">
        <f t="shared" si="1"/>
        <v>0</v>
      </c>
      <c r="I16" s="2">
        <f>VLOOKUP($A16,'By SKU - Old RTs'!$A:$V,15,FALSE)</f>
        <v>0</v>
      </c>
      <c r="J16" s="2">
        <f>VLOOKUP($A16,'By SKU - New RTs'!$A:$V,15,FALSE)</f>
        <v>0</v>
      </c>
      <c r="K16" s="5">
        <f t="shared" si="2"/>
        <v>0</v>
      </c>
      <c r="L16" s="2">
        <f>VLOOKUP($A16,'By SKU - Old RTs'!$A:$V,16,FALSE)</f>
        <v>0</v>
      </c>
      <c r="M16" s="2">
        <f>VLOOKUP($A16,'By SKU - New RTs'!$A:$V,16,FALSE)</f>
        <v>0</v>
      </c>
      <c r="N16" s="5">
        <f t="shared" si="3"/>
        <v>0</v>
      </c>
      <c r="O16" s="2">
        <f>VLOOKUP($A16,'By SKU - Old RTs'!$A:$V,17,FALSE)</f>
        <v>0</v>
      </c>
      <c r="P16" s="2">
        <f>VLOOKUP($A16,'By SKU - New RTs'!$A:$V,17,FALSE)</f>
        <v>0</v>
      </c>
      <c r="Q16" s="2">
        <f t="shared" si="4"/>
        <v>0</v>
      </c>
    </row>
    <row r="17" spans="1:17" x14ac:dyDescent="0.3">
      <c r="A17" s="3">
        <f>'By SKU - Old RTs'!A17</f>
        <v>126</v>
      </c>
      <c r="B17" t="str">
        <f>'By SKU - Old RTs'!B17</f>
        <v>TC 52X114 BLACK</v>
      </c>
      <c r="C17" s="2">
        <f>VLOOKUP($A17,'By SKU - Old RTs'!$A:$V,13,FALSE)</f>
        <v>0</v>
      </c>
      <c r="D17" s="2">
        <f>VLOOKUP($A17,'By SKU - New RTs'!$A:$V,13,FALSE)</f>
        <v>0</v>
      </c>
      <c r="E17" s="5">
        <f t="shared" si="0"/>
        <v>0</v>
      </c>
      <c r="F17" s="2">
        <f>VLOOKUP($A17,'By SKU - Old RTs'!$A:$V,14,FALSE)</f>
        <v>0</v>
      </c>
      <c r="G17" s="2">
        <f>VLOOKUP($A17,'By SKU - New RTs'!$A:$V,14,FALSE)</f>
        <v>0</v>
      </c>
      <c r="H17" s="5">
        <f t="shared" si="1"/>
        <v>0</v>
      </c>
      <c r="I17" s="2">
        <f>VLOOKUP($A17,'By SKU - Old RTs'!$A:$V,15,FALSE)</f>
        <v>0</v>
      </c>
      <c r="J17" s="2">
        <f>VLOOKUP($A17,'By SKU - New RTs'!$A:$V,15,FALSE)</f>
        <v>0</v>
      </c>
      <c r="K17" s="5">
        <f t="shared" si="2"/>
        <v>0</v>
      </c>
      <c r="L17" s="2">
        <f>VLOOKUP($A17,'By SKU - Old RTs'!$A:$V,16,FALSE)</f>
        <v>0</v>
      </c>
      <c r="M17" s="2">
        <f>VLOOKUP($A17,'By SKU - New RTs'!$A:$V,16,FALSE)</f>
        <v>0</v>
      </c>
      <c r="N17" s="5">
        <f t="shared" si="3"/>
        <v>0</v>
      </c>
      <c r="O17" s="2">
        <f>VLOOKUP($A17,'By SKU - Old RTs'!$A:$V,17,FALSE)</f>
        <v>0</v>
      </c>
      <c r="P17" s="2">
        <f>VLOOKUP($A17,'By SKU - New RTs'!$A:$V,17,FALSE)</f>
        <v>0</v>
      </c>
      <c r="Q17" s="2">
        <f t="shared" si="4"/>
        <v>0</v>
      </c>
    </row>
    <row r="18" spans="1:17" x14ac:dyDescent="0.3">
      <c r="A18" s="3">
        <f>'By SKU - Old RTs'!A18</f>
        <v>150</v>
      </c>
      <c r="B18" t="str">
        <f>'By SKU - Old RTs'!B18</f>
        <v xml:space="preserve">NAPKIN WHITE        </v>
      </c>
      <c r="C18" s="2">
        <f>VLOOKUP($A18,'By SKU - Old RTs'!$A:$V,13,FALSE)</f>
        <v>0</v>
      </c>
      <c r="D18" s="2">
        <f>VLOOKUP($A18,'By SKU - New RTs'!$A:$V,13,FALSE)</f>
        <v>0</v>
      </c>
      <c r="E18" s="5">
        <f t="shared" si="0"/>
        <v>0</v>
      </c>
      <c r="F18" s="2">
        <f>VLOOKUP($A18,'By SKU - Old RTs'!$A:$V,14,FALSE)</f>
        <v>0</v>
      </c>
      <c r="G18" s="2">
        <f>VLOOKUP($A18,'By SKU - New RTs'!$A:$V,14,FALSE)</f>
        <v>0</v>
      </c>
      <c r="H18" s="5">
        <f t="shared" si="1"/>
        <v>0</v>
      </c>
      <c r="I18" s="2">
        <f>VLOOKUP($A18,'By SKU - Old RTs'!$A:$V,15,FALSE)</f>
        <v>0</v>
      </c>
      <c r="J18" s="2">
        <f>VLOOKUP($A18,'By SKU - New RTs'!$A:$V,15,FALSE)</f>
        <v>0</v>
      </c>
      <c r="K18" s="5">
        <f t="shared" si="2"/>
        <v>0</v>
      </c>
      <c r="L18" s="2">
        <f>VLOOKUP($A18,'By SKU - Old RTs'!$A:$V,16,FALSE)</f>
        <v>0</v>
      </c>
      <c r="M18" s="2">
        <f>VLOOKUP($A18,'By SKU - New RTs'!$A:$V,16,FALSE)</f>
        <v>0</v>
      </c>
      <c r="N18" s="5">
        <f t="shared" si="3"/>
        <v>0</v>
      </c>
      <c r="O18" s="2">
        <f>VLOOKUP($A18,'By SKU - Old RTs'!$A:$V,17,FALSE)</f>
        <v>0</v>
      </c>
      <c r="P18" s="2">
        <f>VLOOKUP($A18,'By SKU - New RTs'!$A:$V,17,FALSE)</f>
        <v>0</v>
      </c>
      <c r="Q18" s="2">
        <f t="shared" si="4"/>
        <v>0</v>
      </c>
    </row>
    <row r="19" spans="1:17" x14ac:dyDescent="0.3">
      <c r="A19" s="3">
        <f>'By SKU - Old RTs'!A19</f>
        <v>159</v>
      </c>
      <c r="B19" t="str">
        <f>'By SKU - Old RTs'!B19</f>
        <v>NAPKIN HUNTER GREEN</v>
      </c>
      <c r="C19" s="2">
        <f>VLOOKUP($A19,'By SKU - Old RTs'!$A:$V,13,FALSE)</f>
        <v>0</v>
      </c>
      <c r="D19" s="2">
        <f>VLOOKUP($A19,'By SKU - New RTs'!$A:$V,13,FALSE)</f>
        <v>0</v>
      </c>
      <c r="E19" s="5">
        <f t="shared" si="0"/>
        <v>0</v>
      </c>
      <c r="F19" s="2">
        <f>VLOOKUP($A19,'By SKU - Old RTs'!$A:$V,14,FALSE)</f>
        <v>0</v>
      </c>
      <c r="G19" s="2">
        <f>VLOOKUP($A19,'By SKU - New RTs'!$A:$V,14,FALSE)</f>
        <v>0</v>
      </c>
      <c r="H19" s="5">
        <f t="shared" si="1"/>
        <v>0</v>
      </c>
      <c r="I19" s="2">
        <f>VLOOKUP($A19,'By SKU - Old RTs'!$A:$V,15,FALSE)</f>
        <v>0</v>
      </c>
      <c r="J19" s="2">
        <f>VLOOKUP($A19,'By SKU - New RTs'!$A:$V,15,FALSE)</f>
        <v>0</v>
      </c>
      <c r="K19" s="5">
        <f t="shared" si="2"/>
        <v>0</v>
      </c>
      <c r="L19" s="2">
        <f>VLOOKUP($A19,'By SKU - Old RTs'!$A:$V,16,FALSE)</f>
        <v>0</v>
      </c>
      <c r="M19" s="2">
        <f>VLOOKUP($A19,'By SKU - New RTs'!$A:$V,16,FALSE)</f>
        <v>0</v>
      </c>
      <c r="N19" s="5">
        <f t="shared" si="3"/>
        <v>0</v>
      </c>
      <c r="O19" s="2">
        <f>VLOOKUP($A19,'By SKU - Old RTs'!$A:$V,17,FALSE)</f>
        <v>0</v>
      </c>
      <c r="P19" s="2">
        <f>VLOOKUP($A19,'By SKU - New RTs'!$A:$V,17,FALSE)</f>
        <v>0</v>
      </c>
      <c r="Q19" s="2">
        <f t="shared" si="4"/>
        <v>0</v>
      </c>
    </row>
    <row r="20" spans="1:17" x14ac:dyDescent="0.3">
      <c r="A20" s="3">
        <f>'By SKU - Old RTs'!A20</f>
        <v>163</v>
      </c>
      <c r="B20" t="str">
        <f>'By SKU - Old RTs'!B20</f>
        <v xml:space="preserve">NAPKIN BLACK        </v>
      </c>
      <c r="C20" s="2">
        <f>VLOOKUP($A20,'By SKU - Old RTs'!$A:$V,13,FALSE)</f>
        <v>0</v>
      </c>
      <c r="D20" s="2">
        <f>VLOOKUP($A20,'By SKU - New RTs'!$A:$V,13,FALSE)</f>
        <v>0</v>
      </c>
      <c r="E20" s="5">
        <f t="shared" si="0"/>
        <v>0</v>
      </c>
      <c r="F20" s="2">
        <f>VLOOKUP($A20,'By SKU - Old RTs'!$A:$V,14,FALSE)</f>
        <v>0</v>
      </c>
      <c r="G20" s="2">
        <f>VLOOKUP($A20,'By SKU - New RTs'!$A:$V,14,FALSE)</f>
        <v>0</v>
      </c>
      <c r="H20" s="5">
        <f t="shared" si="1"/>
        <v>0</v>
      </c>
      <c r="I20" s="2">
        <f>VLOOKUP($A20,'By SKU - Old RTs'!$A:$V,15,FALSE)</f>
        <v>0</v>
      </c>
      <c r="J20" s="2">
        <f>VLOOKUP($A20,'By SKU - New RTs'!$A:$V,15,FALSE)</f>
        <v>0</v>
      </c>
      <c r="K20" s="5">
        <f t="shared" si="2"/>
        <v>0</v>
      </c>
      <c r="L20" s="2">
        <f>VLOOKUP($A20,'By SKU - Old RTs'!$A:$V,16,FALSE)</f>
        <v>0</v>
      </c>
      <c r="M20" s="2">
        <f>VLOOKUP($A20,'By SKU - New RTs'!$A:$V,16,FALSE)</f>
        <v>0</v>
      </c>
      <c r="N20" s="5">
        <f t="shared" si="3"/>
        <v>0</v>
      </c>
      <c r="O20" s="2">
        <f>VLOOKUP($A20,'By SKU - Old RTs'!$A:$V,17,FALSE)</f>
        <v>0</v>
      </c>
      <c r="P20" s="2">
        <f>VLOOKUP($A20,'By SKU - New RTs'!$A:$V,17,FALSE)</f>
        <v>0</v>
      </c>
      <c r="Q20" s="2">
        <f t="shared" si="4"/>
        <v>0</v>
      </c>
    </row>
    <row r="21" spans="1:17" x14ac:dyDescent="0.3">
      <c r="A21" s="3">
        <f>'By SKU - Old RTs'!A21</f>
        <v>173</v>
      </c>
      <c r="B21" t="str">
        <f>'By SKU - Old RTs'!B21</f>
        <v xml:space="preserve">NAPKIN MAIZE        </v>
      </c>
      <c r="C21" s="2">
        <f>VLOOKUP($A21,'By SKU - Old RTs'!$A:$V,13,FALSE)</f>
        <v>0</v>
      </c>
      <c r="D21" s="2">
        <f>VLOOKUP($A21,'By SKU - New RTs'!$A:$V,13,FALSE)</f>
        <v>0</v>
      </c>
      <c r="E21" s="5">
        <f t="shared" si="0"/>
        <v>0</v>
      </c>
      <c r="F21" s="2">
        <f>VLOOKUP($A21,'By SKU - Old RTs'!$A:$V,14,FALSE)</f>
        <v>0</v>
      </c>
      <c r="G21" s="2">
        <f>VLOOKUP($A21,'By SKU - New RTs'!$A:$V,14,FALSE)</f>
        <v>0</v>
      </c>
      <c r="H21" s="5">
        <f t="shared" si="1"/>
        <v>0</v>
      </c>
      <c r="I21" s="2">
        <f>VLOOKUP($A21,'By SKU - Old RTs'!$A:$V,15,FALSE)</f>
        <v>0</v>
      </c>
      <c r="J21" s="2">
        <f>VLOOKUP($A21,'By SKU - New RTs'!$A:$V,15,FALSE)</f>
        <v>0</v>
      </c>
      <c r="K21" s="5">
        <f t="shared" si="2"/>
        <v>0</v>
      </c>
      <c r="L21" s="2">
        <f>VLOOKUP($A21,'By SKU - Old RTs'!$A:$V,16,FALSE)</f>
        <v>0</v>
      </c>
      <c r="M21" s="2">
        <f>VLOOKUP($A21,'By SKU - New RTs'!$A:$V,16,FALSE)</f>
        <v>0</v>
      </c>
      <c r="N21" s="5">
        <f t="shared" si="3"/>
        <v>0</v>
      </c>
      <c r="O21" s="2">
        <f>VLOOKUP($A21,'By SKU - Old RTs'!$A:$V,17,FALSE)</f>
        <v>0</v>
      </c>
      <c r="P21" s="2">
        <f>VLOOKUP($A21,'By SKU - New RTs'!$A:$V,17,FALSE)</f>
        <v>0</v>
      </c>
      <c r="Q21" s="2">
        <f t="shared" si="4"/>
        <v>0</v>
      </c>
    </row>
    <row r="22" spans="1:17" x14ac:dyDescent="0.3">
      <c r="A22" s="3">
        <f>'By SKU - Old RTs'!A22</f>
        <v>202</v>
      </c>
      <c r="B22" t="str">
        <f>'By SKU - Old RTs'!B22</f>
        <v>TC 90" ROUND WHITE</v>
      </c>
      <c r="C22" s="2">
        <f>VLOOKUP($A22,'By SKU - Old RTs'!$A:$V,13,FALSE)</f>
        <v>0</v>
      </c>
      <c r="D22" s="2">
        <f>VLOOKUP($A22,'By SKU - New RTs'!$A:$V,13,FALSE)</f>
        <v>0</v>
      </c>
      <c r="E22" s="5">
        <f t="shared" si="0"/>
        <v>0</v>
      </c>
      <c r="F22" s="2">
        <f>VLOOKUP($A22,'By SKU - Old RTs'!$A:$V,14,FALSE)</f>
        <v>0</v>
      </c>
      <c r="G22" s="2">
        <f>VLOOKUP($A22,'By SKU - New RTs'!$A:$V,14,FALSE)</f>
        <v>0</v>
      </c>
      <c r="H22" s="5">
        <f t="shared" si="1"/>
        <v>0</v>
      </c>
      <c r="I22" s="2">
        <f>VLOOKUP($A22,'By SKU - Old RTs'!$A:$V,15,FALSE)</f>
        <v>0</v>
      </c>
      <c r="J22" s="2">
        <f>VLOOKUP($A22,'By SKU - New RTs'!$A:$V,15,FALSE)</f>
        <v>0</v>
      </c>
      <c r="K22" s="5">
        <f t="shared" si="2"/>
        <v>0</v>
      </c>
      <c r="L22" s="2">
        <f>VLOOKUP($A22,'By SKU - Old RTs'!$A:$V,16,FALSE)</f>
        <v>0</v>
      </c>
      <c r="M22" s="2">
        <f>VLOOKUP($A22,'By SKU - New RTs'!$A:$V,16,FALSE)</f>
        <v>0</v>
      </c>
      <c r="N22" s="5">
        <f t="shared" si="3"/>
        <v>0</v>
      </c>
      <c r="O22" s="2">
        <f>VLOOKUP($A22,'By SKU - Old RTs'!$A:$V,17,FALSE)</f>
        <v>0</v>
      </c>
      <c r="P22" s="2">
        <f>VLOOKUP($A22,'By SKU - New RTs'!$A:$V,17,FALSE)</f>
        <v>0</v>
      </c>
      <c r="Q22" s="2">
        <f t="shared" si="4"/>
        <v>0</v>
      </c>
    </row>
    <row r="23" spans="1:17" x14ac:dyDescent="0.3">
      <c r="A23" s="3">
        <f>'By SKU - Old RTs'!A23</f>
        <v>203</v>
      </c>
      <c r="B23" t="str">
        <f>'By SKU - Old RTs'!B23</f>
        <v>TC 132" ROUND WHITE</v>
      </c>
      <c r="C23" s="2">
        <f>VLOOKUP($A23,'By SKU - Old RTs'!$A:$V,13,FALSE)</f>
        <v>0</v>
      </c>
      <c r="D23" s="2">
        <f>VLOOKUP($A23,'By SKU - New RTs'!$A:$V,13,FALSE)</f>
        <v>0</v>
      </c>
      <c r="E23" s="5">
        <f t="shared" si="0"/>
        <v>0</v>
      </c>
      <c r="F23" s="2">
        <f>VLOOKUP($A23,'By SKU - Old RTs'!$A:$V,14,FALSE)</f>
        <v>0</v>
      </c>
      <c r="G23" s="2">
        <f>VLOOKUP($A23,'By SKU - New RTs'!$A:$V,14,FALSE)</f>
        <v>0</v>
      </c>
      <c r="H23" s="5">
        <f t="shared" si="1"/>
        <v>0</v>
      </c>
      <c r="I23" s="2">
        <f>VLOOKUP($A23,'By SKU - Old RTs'!$A:$V,15,FALSE)</f>
        <v>0</v>
      </c>
      <c r="J23" s="2">
        <f>VLOOKUP($A23,'By SKU - New RTs'!$A:$V,15,FALSE)</f>
        <v>0</v>
      </c>
      <c r="K23" s="5">
        <f t="shared" si="2"/>
        <v>0</v>
      </c>
      <c r="L23" s="2">
        <f>VLOOKUP($A23,'By SKU - Old RTs'!$A:$V,16,FALSE)</f>
        <v>0</v>
      </c>
      <c r="M23" s="2">
        <f>VLOOKUP($A23,'By SKU - New RTs'!$A:$V,16,FALSE)</f>
        <v>0</v>
      </c>
      <c r="N23" s="5">
        <f t="shared" si="3"/>
        <v>0</v>
      </c>
      <c r="O23" s="2">
        <f>VLOOKUP($A23,'By SKU - Old RTs'!$A:$V,17,FALSE)</f>
        <v>0</v>
      </c>
      <c r="P23" s="2">
        <f>VLOOKUP($A23,'By SKU - New RTs'!$A:$V,17,FALSE)</f>
        <v>0</v>
      </c>
      <c r="Q23" s="2">
        <f t="shared" si="4"/>
        <v>0</v>
      </c>
    </row>
    <row r="24" spans="1:17" x14ac:dyDescent="0.3">
      <c r="A24" s="3">
        <f>'By SKU - Old RTs'!A24</f>
        <v>208</v>
      </c>
      <c r="B24" t="str">
        <f>'By SKU - Old RTs'!B24</f>
        <v>TC 52X52 BLACK</v>
      </c>
      <c r="C24" s="2">
        <f>VLOOKUP($A24,'By SKU - Old RTs'!$A:$V,13,FALSE)</f>
        <v>0</v>
      </c>
      <c r="D24" s="2">
        <f>VLOOKUP($A24,'By SKU - New RTs'!$A:$V,13,FALSE)</f>
        <v>0</v>
      </c>
      <c r="E24" s="5">
        <f t="shared" si="0"/>
        <v>0</v>
      </c>
      <c r="F24" s="2">
        <f>VLOOKUP($A24,'By SKU - Old RTs'!$A:$V,14,FALSE)</f>
        <v>0</v>
      </c>
      <c r="G24" s="2">
        <f>VLOOKUP($A24,'By SKU - New RTs'!$A:$V,14,FALSE)</f>
        <v>0</v>
      </c>
      <c r="H24" s="5">
        <f t="shared" si="1"/>
        <v>0</v>
      </c>
      <c r="I24" s="2">
        <f>VLOOKUP($A24,'By SKU - Old RTs'!$A:$V,15,FALSE)</f>
        <v>0</v>
      </c>
      <c r="J24" s="2">
        <f>VLOOKUP($A24,'By SKU - New RTs'!$A:$V,15,FALSE)</f>
        <v>0</v>
      </c>
      <c r="K24" s="5">
        <f t="shared" si="2"/>
        <v>0</v>
      </c>
      <c r="L24" s="2">
        <f>VLOOKUP($A24,'By SKU - Old RTs'!$A:$V,16,FALSE)</f>
        <v>0</v>
      </c>
      <c r="M24" s="2">
        <f>VLOOKUP($A24,'By SKU - New RTs'!$A:$V,16,FALSE)</f>
        <v>0</v>
      </c>
      <c r="N24" s="5">
        <f t="shared" si="3"/>
        <v>0</v>
      </c>
      <c r="O24" s="2">
        <f>VLOOKUP($A24,'By SKU - Old RTs'!$A:$V,17,FALSE)</f>
        <v>0</v>
      </c>
      <c r="P24" s="2">
        <f>VLOOKUP($A24,'By SKU - New RTs'!$A:$V,17,FALSE)</f>
        <v>0</v>
      </c>
      <c r="Q24" s="2">
        <f t="shared" si="4"/>
        <v>0</v>
      </c>
    </row>
    <row r="25" spans="1:17" x14ac:dyDescent="0.3">
      <c r="A25" s="3">
        <f>'By SKU - Old RTs'!A25</f>
        <v>218</v>
      </c>
      <c r="B25" t="str">
        <f>'By SKU - Old RTs'!B25</f>
        <v>TC 90X132 WHITE</v>
      </c>
      <c r="C25" s="2">
        <f>VLOOKUP($A25,'By SKU - Old RTs'!$A:$V,13,FALSE)</f>
        <v>0</v>
      </c>
      <c r="D25" s="2">
        <f>VLOOKUP($A25,'By SKU - New RTs'!$A:$V,13,FALSE)</f>
        <v>0</v>
      </c>
      <c r="E25" s="5">
        <f t="shared" si="0"/>
        <v>0</v>
      </c>
      <c r="F25" s="2">
        <f>VLOOKUP($A25,'By SKU - Old RTs'!$A:$V,14,FALSE)</f>
        <v>0</v>
      </c>
      <c r="G25" s="2">
        <f>VLOOKUP($A25,'By SKU - New RTs'!$A:$V,14,FALSE)</f>
        <v>0</v>
      </c>
      <c r="H25" s="5">
        <f t="shared" si="1"/>
        <v>0</v>
      </c>
      <c r="I25" s="2">
        <f>VLOOKUP($A25,'By SKU - Old RTs'!$A:$V,15,FALSE)</f>
        <v>0</v>
      </c>
      <c r="J25" s="2">
        <f>VLOOKUP($A25,'By SKU - New RTs'!$A:$V,15,FALSE)</f>
        <v>0</v>
      </c>
      <c r="K25" s="5">
        <f t="shared" si="2"/>
        <v>0</v>
      </c>
      <c r="L25" s="2">
        <f>VLOOKUP($A25,'By SKU - Old RTs'!$A:$V,16,FALSE)</f>
        <v>0</v>
      </c>
      <c r="M25" s="2">
        <f>VLOOKUP($A25,'By SKU - New RTs'!$A:$V,16,FALSE)</f>
        <v>0</v>
      </c>
      <c r="N25" s="5">
        <f t="shared" si="3"/>
        <v>0</v>
      </c>
      <c r="O25" s="2">
        <f>VLOOKUP($A25,'By SKU - Old RTs'!$A:$V,17,FALSE)</f>
        <v>0</v>
      </c>
      <c r="P25" s="2">
        <f>VLOOKUP($A25,'By SKU - New RTs'!$A:$V,17,FALSE)</f>
        <v>0</v>
      </c>
      <c r="Q25" s="2">
        <f t="shared" si="4"/>
        <v>0</v>
      </c>
    </row>
    <row r="26" spans="1:17" x14ac:dyDescent="0.3">
      <c r="A26" s="3">
        <f>'By SKU - Old RTs'!A26</f>
        <v>225</v>
      </c>
      <c r="B26" t="str">
        <f>'By SKU - Old RTs'!B26</f>
        <v>TC 62X62 BLACK</v>
      </c>
      <c r="C26" s="2">
        <f>VLOOKUP($A26,'By SKU - Old RTs'!$A:$V,13,FALSE)</f>
        <v>0</v>
      </c>
      <c r="D26" s="2">
        <f>VLOOKUP($A26,'By SKU - New RTs'!$A:$V,13,FALSE)</f>
        <v>0</v>
      </c>
      <c r="E26" s="5">
        <f t="shared" si="0"/>
        <v>0</v>
      </c>
      <c r="F26" s="2">
        <f>VLOOKUP($A26,'By SKU - Old RTs'!$A:$V,14,FALSE)</f>
        <v>0</v>
      </c>
      <c r="G26" s="2">
        <f>VLOOKUP($A26,'By SKU - New RTs'!$A:$V,14,FALSE)</f>
        <v>0</v>
      </c>
      <c r="H26" s="5">
        <f t="shared" si="1"/>
        <v>0</v>
      </c>
      <c r="I26" s="2">
        <f>VLOOKUP($A26,'By SKU - Old RTs'!$A:$V,15,FALSE)</f>
        <v>0</v>
      </c>
      <c r="J26" s="2">
        <f>VLOOKUP($A26,'By SKU - New RTs'!$A:$V,15,FALSE)</f>
        <v>0</v>
      </c>
      <c r="K26" s="5">
        <f t="shared" si="2"/>
        <v>0</v>
      </c>
      <c r="L26" s="2">
        <f>VLOOKUP($A26,'By SKU - Old RTs'!$A:$V,16,FALSE)</f>
        <v>0</v>
      </c>
      <c r="M26" s="2">
        <f>VLOOKUP($A26,'By SKU - New RTs'!$A:$V,16,FALSE)</f>
        <v>0</v>
      </c>
      <c r="N26" s="5">
        <f t="shared" si="3"/>
        <v>0</v>
      </c>
      <c r="O26" s="2">
        <f>VLOOKUP($A26,'By SKU - Old RTs'!$A:$V,17,FALSE)</f>
        <v>0</v>
      </c>
      <c r="P26" s="2">
        <f>VLOOKUP($A26,'By SKU - New RTs'!$A:$V,17,FALSE)</f>
        <v>0</v>
      </c>
      <c r="Q26" s="2">
        <f t="shared" si="4"/>
        <v>0</v>
      </c>
    </row>
    <row r="27" spans="1:17" x14ac:dyDescent="0.3">
      <c r="A27" s="3">
        <f>'By SKU - Old RTs'!A27</f>
        <v>230</v>
      </c>
      <c r="B27" t="str">
        <f>'By SKU - Old RTs'!B27</f>
        <v>TC 90X156 WHITE</v>
      </c>
      <c r="C27" s="2">
        <f>VLOOKUP($A27,'By SKU - Old RTs'!$A:$V,13,FALSE)</f>
        <v>0</v>
      </c>
      <c r="D27" s="2">
        <f>VLOOKUP($A27,'By SKU - New RTs'!$A:$V,13,FALSE)</f>
        <v>0</v>
      </c>
      <c r="E27" s="5">
        <f t="shared" si="0"/>
        <v>0</v>
      </c>
      <c r="F27" s="2">
        <f>VLOOKUP($A27,'By SKU - Old RTs'!$A:$V,14,FALSE)</f>
        <v>0</v>
      </c>
      <c r="G27" s="2">
        <f>VLOOKUP($A27,'By SKU - New RTs'!$A:$V,14,FALSE)</f>
        <v>0</v>
      </c>
      <c r="H27" s="5">
        <f t="shared" si="1"/>
        <v>0</v>
      </c>
      <c r="I27" s="2">
        <f>VLOOKUP($A27,'By SKU - Old RTs'!$A:$V,15,FALSE)</f>
        <v>0</v>
      </c>
      <c r="J27" s="2">
        <f>VLOOKUP($A27,'By SKU - New RTs'!$A:$V,15,FALSE)</f>
        <v>0</v>
      </c>
      <c r="K27" s="5">
        <f t="shared" si="2"/>
        <v>0</v>
      </c>
      <c r="L27" s="2">
        <f>VLOOKUP($A27,'By SKU - Old RTs'!$A:$V,16,FALSE)</f>
        <v>0</v>
      </c>
      <c r="M27" s="2">
        <f>VLOOKUP($A27,'By SKU - New RTs'!$A:$V,16,FALSE)</f>
        <v>0</v>
      </c>
      <c r="N27" s="5">
        <f t="shared" si="3"/>
        <v>0</v>
      </c>
      <c r="O27" s="2">
        <f>VLOOKUP($A27,'By SKU - Old RTs'!$A:$V,17,FALSE)</f>
        <v>0</v>
      </c>
      <c r="P27" s="2">
        <f>VLOOKUP($A27,'By SKU - New RTs'!$A:$V,17,FALSE)</f>
        <v>0</v>
      </c>
      <c r="Q27" s="2">
        <f t="shared" si="4"/>
        <v>0</v>
      </c>
    </row>
    <row r="28" spans="1:17" x14ac:dyDescent="0.3">
      <c r="A28" s="3">
        <f>'By SKU - Old RTs'!A28</f>
        <v>286</v>
      </c>
      <c r="B28" t="str">
        <f>'By SKU - Old RTs'!B28</f>
        <v>TC 90X90 WHITE</v>
      </c>
      <c r="C28" s="2">
        <f>VLOOKUP($A28,'By SKU - Old RTs'!$A:$V,13,FALSE)</f>
        <v>0</v>
      </c>
      <c r="D28" s="2">
        <f>VLOOKUP($A28,'By SKU - New RTs'!$A:$V,13,FALSE)</f>
        <v>0</v>
      </c>
      <c r="E28" s="5">
        <f t="shared" si="0"/>
        <v>0</v>
      </c>
      <c r="F28" s="2">
        <f>VLOOKUP($A28,'By SKU - Old RTs'!$A:$V,14,FALSE)</f>
        <v>0</v>
      </c>
      <c r="G28" s="2">
        <f>VLOOKUP($A28,'By SKU - New RTs'!$A:$V,14,FALSE)</f>
        <v>0</v>
      </c>
      <c r="H28" s="5">
        <f t="shared" si="1"/>
        <v>0</v>
      </c>
      <c r="I28" s="2">
        <f>VLOOKUP($A28,'By SKU - Old RTs'!$A:$V,15,FALSE)</f>
        <v>0</v>
      </c>
      <c r="J28" s="2">
        <f>VLOOKUP($A28,'By SKU - New RTs'!$A:$V,15,FALSE)</f>
        <v>0</v>
      </c>
      <c r="K28" s="5">
        <f t="shared" si="2"/>
        <v>0</v>
      </c>
      <c r="L28" s="2">
        <f>VLOOKUP($A28,'By SKU - Old RTs'!$A:$V,16,FALSE)</f>
        <v>0</v>
      </c>
      <c r="M28" s="2">
        <f>VLOOKUP($A28,'By SKU - New RTs'!$A:$V,16,FALSE)</f>
        <v>0</v>
      </c>
      <c r="N28" s="5">
        <f t="shared" si="3"/>
        <v>0</v>
      </c>
      <c r="O28" s="2">
        <f>VLOOKUP($A28,'By SKU - Old RTs'!$A:$V,17,FALSE)</f>
        <v>0</v>
      </c>
      <c r="P28" s="2">
        <f>VLOOKUP($A28,'By SKU - New RTs'!$A:$V,17,FALSE)</f>
        <v>0</v>
      </c>
      <c r="Q28" s="2">
        <f t="shared" si="4"/>
        <v>0</v>
      </c>
    </row>
    <row r="29" spans="1:17" x14ac:dyDescent="0.3">
      <c r="A29" s="3">
        <f>'By SKU - Old RTs'!A29</f>
        <v>298</v>
      </c>
      <c r="B29" t="str">
        <f>'By SKU - Old RTs'!B29</f>
        <v>TC 120" ROUND WHITE</v>
      </c>
      <c r="C29" s="2">
        <f>VLOOKUP($A29,'By SKU - Old RTs'!$A:$V,13,FALSE)</f>
        <v>0</v>
      </c>
      <c r="D29" s="2">
        <f>VLOOKUP($A29,'By SKU - New RTs'!$A:$V,13,FALSE)</f>
        <v>0</v>
      </c>
      <c r="E29" s="5">
        <f t="shared" si="0"/>
        <v>0</v>
      </c>
      <c r="F29" s="2">
        <f>VLOOKUP($A29,'By SKU - Old RTs'!$A:$V,14,FALSE)</f>
        <v>0</v>
      </c>
      <c r="G29" s="2">
        <f>VLOOKUP($A29,'By SKU - New RTs'!$A:$V,14,FALSE)</f>
        <v>0</v>
      </c>
      <c r="H29" s="5">
        <f t="shared" si="1"/>
        <v>0</v>
      </c>
      <c r="I29" s="2">
        <f>VLOOKUP($A29,'By SKU - Old RTs'!$A:$V,15,FALSE)</f>
        <v>0</v>
      </c>
      <c r="J29" s="2">
        <f>VLOOKUP($A29,'By SKU - New RTs'!$A:$V,15,FALSE)</f>
        <v>0</v>
      </c>
      <c r="K29" s="5">
        <f t="shared" si="2"/>
        <v>0</v>
      </c>
      <c r="L29" s="2">
        <f>VLOOKUP($A29,'By SKU - Old RTs'!$A:$V,16,FALSE)</f>
        <v>0</v>
      </c>
      <c r="M29" s="2">
        <f>VLOOKUP($A29,'By SKU - New RTs'!$A:$V,16,FALSE)</f>
        <v>0</v>
      </c>
      <c r="N29" s="5">
        <f t="shared" si="3"/>
        <v>0</v>
      </c>
      <c r="O29" s="2">
        <f>VLOOKUP($A29,'By SKU - Old RTs'!$A:$V,17,FALSE)</f>
        <v>0</v>
      </c>
      <c r="P29" s="2">
        <f>VLOOKUP($A29,'By SKU - New RTs'!$A:$V,17,FALSE)</f>
        <v>0</v>
      </c>
      <c r="Q29" s="2">
        <f t="shared" si="4"/>
        <v>0</v>
      </c>
    </row>
    <row r="30" spans="1:17" x14ac:dyDescent="0.3">
      <c r="A30" s="3">
        <f>'By SKU - Old RTs'!A30</f>
        <v>301</v>
      </c>
      <c r="B30" t="str">
        <f>'By SKU - Old RTs'!B30</f>
        <v>TWL BAR SELECT</v>
      </c>
      <c r="C30" s="2">
        <f>VLOOKUP($A30,'By SKU - Old RTs'!$A:$V,13,FALSE)</f>
        <v>310.75</v>
      </c>
      <c r="D30" s="2">
        <f>VLOOKUP($A30,'By SKU - New RTs'!$A:$V,13,FALSE)</f>
        <v>310.75</v>
      </c>
      <c r="E30" s="5">
        <f t="shared" si="0"/>
        <v>0</v>
      </c>
      <c r="F30" s="2">
        <f>VLOOKUP($A30,'By SKU - Old RTs'!$A:$V,14,FALSE)</f>
        <v>279.25</v>
      </c>
      <c r="G30" s="2">
        <f>VLOOKUP($A30,'By SKU - New RTs'!$A:$V,14,FALSE)</f>
        <v>279.25</v>
      </c>
      <c r="H30" s="5">
        <f t="shared" si="1"/>
        <v>0</v>
      </c>
      <c r="I30" s="2">
        <f>VLOOKUP($A30,'By SKU - Old RTs'!$A:$V,15,FALSE)</f>
        <v>119.25</v>
      </c>
      <c r="J30" s="2">
        <f>VLOOKUP($A30,'By SKU - New RTs'!$A:$V,15,FALSE)</f>
        <v>514</v>
      </c>
      <c r="K30" s="5">
        <f t="shared" si="2"/>
        <v>394.75</v>
      </c>
      <c r="L30" s="2">
        <f>VLOOKUP($A30,'By SKU - Old RTs'!$A:$V,16,FALSE)</f>
        <v>674.25</v>
      </c>
      <c r="M30" s="2">
        <f>VLOOKUP($A30,'By SKU - New RTs'!$A:$V,16,FALSE)</f>
        <v>674.25</v>
      </c>
      <c r="N30" s="5">
        <f t="shared" si="3"/>
        <v>0</v>
      </c>
      <c r="O30" s="2">
        <f>VLOOKUP($A30,'By SKU - Old RTs'!$A:$V,17,FALSE)</f>
        <v>514</v>
      </c>
      <c r="P30" s="2">
        <f>VLOOKUP($A30,'By SKU - New RTs'!$A:$V,17,FALSE)</f>
        <v>119.25</v>
      </c>
      <c r="Q30" s="2">
        <f t="shared" si="4"/>
        <v>-394.75</v>
      </c>
    </row>
    <row r="31" spans="1:17" x14ac:dyDescent="0.3">
      <c r="A31" s="3">
        <f>'By SKU - Old RTs'!A31</f>
        <v>306</v>
      </c>
      <c r="B31" t="str">
        <f>'By SKU - Old RTs'!B31</f>
        <v xml:space="preserve">TWL KTCHN SLECT     </v>
      </c>
      <c r="C31" s="2">
        <f>VLOOKUP($A31,'By SKU - Old RTs'!$A:$V,13,FALSE)</f>
        <v>21</v>
      </c>
      <c r="D31" s="2">
        <f>VLOOKUP($A31,'By SKU - New RTs'!$A:$V,13,FALSE)</f>
        <v>21</v>
      </c>
      <c r="E31" s="5">
        <f t="shared" si="0"/>
        <v>0</v>
      </c>
      <c r="F31" s="2">
        <f>VLOOKUP($A31,'By SKU - Old RTs'!$A:$V,14,FALSE)</f>
        <v>0</v>
      </c>
      <c r="G31" s="2">
        <f>VLOOKUP($A31,'By SKU - New RTs'!$A:$V,14,FALSE)</f>
        <v>0</v>
      </c>
      <c r="H31" s="5">
        <f t="shared" si="1"/>
        <v>0</v>
      </c>
      <c r="I31" s="2">
        <f>VLOOKUP($A31,'By SKU - Old RTs'!$A:$V,15,FALSE)</f>
        <v>0</v>
      </c>
      <c r="J31" s="2">
        <f>VLOOKUP($A31,'By SKU - New RTs'!$A:$V,15,FALSE)</f>
        <v>17</v>
      </c>
      <c r="K31" s="5">
        <f t="shared" si="2"/>
        <v>17</v>
      </c>
      <c r="L31" s="2">
        <f>VLOOKUP($A31,'By SKU - Old RTs'!$A:$V,16,FALSE)</f>
        <v>0</v>
      </c>
      <c r="M31" s="2">
        <f>VLOOKUP($A31,'By SKU - New RTs'!$A:$V,16,FALSE)</f>
        <v>0</v>
      </c>
      <c r="N31" s="5">
        <f t="shared" si="3"/>
        <v>0</v>
      </c>
      <c r="O31" s="2">
        <f>VLOOKUP($A31,'By SKU - Old RTs'!$A:$V,17,FALSE)</f>
        <v>17</v>
      </c>
      <c r="P31" s="2">
        <f>VLOOKUP($A31,'By SKU - New RTs'!$A:$V,17,FALSE)</f>
        <v>0</v>
      </c>
      <c r="Q31" s="2">
        <f t="shared" si="4"/>
        <v>-17</v>
      </c>
    </row>
    <row r="32" spans="1:17" x14ac:dyDescent="0.3">
      <c r="A32" s="3">
        <f>'By SKU - Old RTs'!A32</f>
        <v>307</v>
      </c>
      <c r="B32" t="str">
        <f>'By SKU - Old RTs'!B32</f>
        <v xml:space="preserve">MICROTEX BAR TL     </v>
      </c>
      <c r="C32" s="2">
        <f>VLOOKUP($A32,'By SKU - Old RTs'!$A:$V,13,FALSE)</f>
        <v>500</v>
      </c>
      <c r="D32" s="2">
        <f>VLOOKUP($A32,'By SKU - New RTs'!$A:$V,13,FALSE)</f>
        <v>500</v>
      </c>
      <c r="E32" s="5">
        <f t="shared" si="0"/>
        <v>0</v>
      </c>
      <c r="F32" s="2">
        <f>VLOOKUP($A32,'By SKU - Old RTs'!$A:$V,14,FALSE)</f>
        <v>166</v>
      </c>
      <c r="G32" s="2">
        <f>VLOOKUP($A32,'By SKU - New RTs'!$A:$V,14,FALSE)</f>
        <v>166</v>
      </c>
      <c r="H32" s="5">
        <f t="shared" si="1"/>
        <v>0</v>
      </c>
      <c r="I32" s="2">
        <f>VLOOKUP($A32,'By SKU - Old RTs'!$A:$V,15,FALSE)</f>
        <v>70</v>
      </c>
      <c r="J32" s="2">
        <f>VLOOKUP($A32,'By SKU - New RTs'!$A:$V,15,FALSE)</f>
        <v>119</v>
      </c>
      <c r="K32" s="5">
        <f t="shared" si="2"/>
        <v>49</v>
      </c>
      <c r="L32" s="2">
        <f>VLOOKUP($A32,'By SKU - Old RTs'!$A:$V,16,FALSE)</f>
        <v>218.25</v>
      </c>
      <c r="M32" s="2">
        <f>VLOOKUP($A32,'By SKU - New RTs'!$A:$V,16,FALSE)</f>
        <v>218.25</v>
      </c>
      <c r="N32" s="5">
        <f t="shared" si="3"/>
        <v>0</v>
      </c>
      <c r="O32" s="2">
        <f>VLOOKUP($A32,'By SKU - Old RTs'!$A:$V,17,FALSE)</f>
        <v>119</v>
      </c>
      <c r="P32" s="2">
        <f>VLOOKUP($A32,'By SKU - New RTs'!$A:$V,17,FALSE)</f>
        <v>70</v>
      </c>
      <c r="Q32" s="2">
        <f t="shared" si="4"/>
        <v>-49</v>
      </c>
    </row>
    <row r="33" spans="1:17" x14ac:dyDescent="0.3">
      <c r="A33" s="3">
        <f>'By SKU - Old RTs'!A33</f>
        <v>330</v>
      </c>
      <c r="B33" t="str">
        <f>'By SKU - Old RTs'!B33</f>
        <v xml:space="preserve">#2 BATH DELUXE      </v>
      </c>
      <c r="C33" s="2">
        <f>VLOOKUP($A33,'By SKU - Old RTs'!$A:$V,13,FALSE)</f>
        <v>0</v>
      </c>
      <c r="D33" s="2">
        <f>VLOOKUP($A33,'By SKU - New RTs'!$A:$V,13,FALSE)</f>
        <v>0</v>
      </c>
      <c r="E33" s="5">
        <f t="shared" si="0"/>
        <v>0</v>
      </c>
      <c r="F33" s="2">
        <f>VLOOKUP($A33,'By SKU - Old RTs'!$A:$V,14,FALSE)</f>
        <v>0</v>
      </c>
      <c r="G33" s="2">
        <f>VLOOKUP($A33,'By SKU - New RTs'!$A:$V,14,FALSE)</f>
        <v>0</v>
      </c>
      <c r="H33" s="5">
        <f t="shared" si="1"/>
        <v>0</v>
      </c>
      <c r="I33" s="2">
        <f>VLOOKUP($A33,'By SKU - Old RTs'!$A:$V,15,FALSE)</f>
        <v>23.25</v>
      </c>
      <c r="J33" s="2">
        <f>VLOOKUP($A33,'By SKU - New RTs'!$A:$V,15,FALSE)</f>
        <v>0</v>
      </c>
      <c r="K33" s="5">
        <f t="shared" si="2"/>
        <v>-23.25</v>
      </c>
      <c r="L33" s="2">
        <f>VLOOKUP($A33,'By SKU - Old RTs'!$A:$V,16,FALSE)</f>
        <v>0</v>
      </c>
      <c r="M33" s="2">
        <f>VLOOKUP($A33,'By SKU - New RTs'!$A:$V,16,FALSE)</f>
        <v>0</v>
      </c>
      <c r="N33" s="5">
        <f t="shared" si="3"/>
        <v>0</v>
      </c>
      <c r="O33" s="2">
        <f>VLOOKUP($A33,'By SKU - Old RTs'!$A:$V,17,FALSE)</f>
        <v>0</v>
      </c>
      <c r="P33" s="2">
        <f>VLOOKUP($A33,'By SKU - New RTs'!$A:$V,17,FALSE)</f>
        <v>23.25</v>
      </c>
      <c r="Q33" s="2">
        <f t="shared" si="4"/>
        <v>23.25</v>
      </c>
    </row>
    <row r="34" spans="1:17" x14ac:dyDescent="0.3">
      <c r="A34" s="3">
        <f>'By SKU - Old RTs'!A34</f>
        <v>331</v>
      </c>
      <c r="B34" t="str">
        <f>'By SKU - Old RTs'!B34</f>
        <v xml:space="preserve">TWL BATH DELUXE     </v>
      </c>
      <c r="C34" s="2">
        <f>VLOOKUP($A34,'By SKU - Old RTs'!$A:$V,13,FALSE)</f>
        <v>0</v>
      </c>
      <c r="D34" s="2">
        <f>VLOOKUP($A34,'By SKU - New RTs'!$A:$V,13,FALSE)</f>
        <v>0</v>
      </c>
      <c r="E34" s="5">
        <f t="shared" si="0"/>
        <v>0</v>
      </c>
      <c r="F34" s="2">
        <f>VLOOKUP($A34,'By SKU - Old RTs'!$A:$V,14,FALSE)</f>
        <v>7.5</v>
      </c>
      <c r="G34" s="2">
        <f>VLOOKUP($A34,'By SKU - New RTs'!$A:$V,14,FALSE)</f>
        <v>7.5</v>
      </c>
      <c r="H34" s="5">
        <f t="shared" si="1"/>
        <v>0</v>
      </c>
      <c r="I34" s="2">
        <f>VLOOKUP($A34,'By SKU - Old RTs'!$A:$V,15,FALSE)</f>
        <v>0</v>
      </c>
      <c r="J34" s="2">
        <f>VLOOKUP($A34,'By SKU - New RTs'!$A:$V,15,FALSE)</f>
        <v>0</v>
      </c>
      <c r="K34" s="5">
        <f t="shared" si="2"/>
        <v>0</v>
      </c>
      <c r="L34" s="2">
        <f>VLOOKUP($A34,'By SKU - Old RTs'!$A:$V,16,FALSE)</f>
        <v>0</v>
      </c>
      <c r="M34" s="2">
        <f>VLOOKUP($A34,'By SKU - New RTs'!$A:$V,16,FALSE)</f>
        <v>0</v>
      </c>
      <c r="N34" s="5">
        <f t="shared" si="3"/>
        <v>0</v>
      </c>
      <c r="O34" s="2">
        <f>VLOOKUP($A34,'By SKU - Old RTs'!$A:$V,17,FALSE)</f>
        <v>0</v>
      </c>
      <c r="P34" s="2">
        <f>VLOOKUP($A34,'By SKU - New RTs'!$A:$V,17,FALSE)</f>
        <v>0</v>
      </c>
      <c r="Q34" s="2">
        <f t="shared" si="4"/>
        <v>0</v>
      </c>
    </row>
    <row r="35" spans="1:17" x14ac:dyDescent="0.3">
      <c r="A35" s="3">
        <f>'By SKU - Old RTs'!A35</f>
        <v>333</v>
      </c>
      <c r="B35" t="str">
        <f>'By SKU - Old RTs'!B35</f>
        <v xml:space="preserve">TWL BATH MAT        </v>
      </c>
      <c r="C35" s="2">
        <f>VLOOKUP($A35,'By SKU - Old RTs'!$A:$V,13,FALSE)</f>
        <v>0</v>
      </c>
      <c r="D35" s="2">
        <f>VLOOKUP($A35,'By SKU - New RTs'!$A:$V,13,FALSE)</f>
        <v>0</v>
      </c>
      <c r="E35" s="5">
        <f t="shared" si="0"/>
        <v>0</v>
      </c>
      <c r="F35" s="2">
        <f>VLOOKUP($A35,'By SKU - Old RTs'!$A:$V,14,FALSE)</f>
        <v>5</v>
      </c>
      <c r="G35" s="2">
        <f>VLOOKUP($A35,'By SKU - New RTs'!$A:$V,14,FALSE)</f>
        <v>5</v>
      </c>
      <c r="H35" s="5">
        <f t="shared" si="1"/>
        <v>0</v>
      </c>
      <c r="I35" s="2">
        <f>VLOOKUP($A35,'By SKU - Old RTs'!$A:$V,15,FALSE)</f>
        <v>0</v>
      </c>
      <c r="J35" s="2">
        <f>VLOOKUP($A35,'By SKU - New RTs'!$A:$V,15,FALSE)</f>
        <v>0</v>
      </c>
      <c r="K35" s="5">
        <f t="shared" si="2"/>
        <v>0</v>
      </c>
      <c r="L35" s="2">
        <f>VLOOKUP($A35,'By SKU - Old RTs'!$A:$V,16,FALSE)</f>
        <v>0</v>
      </c>
      <c r="M35" s="2">
        <f>VLOOKUP($A35,'By SKU - New RTs'!$A:$V,16,FALSE)</f>
        <v>0</v>
      </c>
      <c r="N35" s="5">
        <f t="shared" si="3"/>
        <v>0</v>
      </c>
      <c r="O35" s="2">
        <f>VLOOKUP($A35,'By SKU - Old RTs'!$A:$V,17,FALSE)</f>
        <v>0</v>
      </c>
      <c r="P35" s="2">
        <f>VLOOKUP($A35,'By SKU - New RTs'!$A:$V,17,FALSE)</f>
        <v>0</v>
      </c>
      <c r="Q35" s="2">
        <f t="shared" si="4"/>
        <v>0</v>
      </c>
    </row>
    <row r="36" spans="1:17" x14ac:dyDescent="0.3">
      <c r="A36" s="3">
        <f>'By SKU - Old RTs'!A36</f>
        <v>334</v>
      </c>
      <c r="B36" t="str">
        <f>'By SKU - Old RTs'!B36</f>
        <v xml:space="preserve">TWL WASH CLOTH      </v>
      </c>
      <c r="C36" s="2">
        <f>VLOOKUP($A36,'By SKU - Old RTs'!$A:$V,13,FALSE)</f>
        <v>0</v>
      </c>
      <c r="D36" s="2">
        <f>VLOOKUP($A36,'By SKU - New RTs'!$A:$V,13,FALSE)</f>
        <v>0</v>
      </c>
      <c r="E36" s="5">
        <f t="shared" si="0"/>
        <v>0</v>
      </c>
      <c r="F36" s="2">
        <f>VLOOKUP($A36,'By SKU - Old RTs'!$A:$V,14,FALSE)</f>
        <v>12.5</v>
      </c>
      <c r="G36" s="2">
        <f>VLOOKUP($A36,'By SKU - New RTs'!$A:$V,14,FALSE)</f>
        <v>12.5</v>
      </c>
      <c r="H36" s="5">
        <f t="shared" si="1"/>
        <v>0</v>
      </c>
      <c r="I36" s="2">
        <f>VLOOKUP($A36,'By SKU - Old RTs'!$A:$V,15,FALSE)</f>
        <v>0</v>
      </c>
      <c r="J36" s="2">
        <f>VLOOKUP($A36,'By SKU - New RTs'!$A:$V,15,FALSE)</f>
        <v>0</v>
      </c>
      <c r="K36" s="5">
        <f t="shared" si="2"/>
        <v>0</v>
      </c>
      <c r="L36" s="2">
        <f>VLOOKUP($A36,'By SKU - Old RTs'!$A:$V,16,FALSE)</f>
        <v>0</v>
      </c>
      <c r="M36" s="2">
        <f>VLOOKUP($A36,'By SKU - New RTs'!$A:$V,16,FALSE)</f>
        <v>0</v>
      </c>
      <c r="N36" s="5">
        <f t="shared" si="3"/>
        <v>0</v>
      </c>
      <c r="O36" s="2">
        <f>VLOOKUP($A36,'By SKU - Old RTs'!$A:$V,17,FALSE)</f>
        <v>0</v>
      </c>
      <c r="P36" s="2">
        <f>VLOOKUP($A36,'By SKU - New RTs'!$A:$V,17,FALSE)</f>
        <v>0</v>
      </c>
      <c r="Q36" s="2">
        <f t="shared" si="4"/>
        <v>0</v>
      </c>
    </row>
    <row r="37" spans="1:17" x14ac:dyDescent="0.3">
      <c r="A37" s="3">
        <f>'By SKU - Old RTs'!A37</f>
        <v>342</v>
      </c>
      <c r="B37" t="str">
        <f>'By SKU - Old RTs'!B37</f>
        <v xml:space="preserve">TWL SALON           </v>
      </c>
      <c r="C37" s="2">
        <f>VLOOKUP($A37,'By SKU - Old RTs'!$A:$V,13,FALSE)</f>
        <v>0</v>
      </c>
      <c r="D37" s="2">
        <f>VLOOKUP($A37,'By SKU - New RTs'!$A:$V,13,FALSE)</f>
        <v>0</v>
      </c>
      <c r="E37" s="5">
        <f t="shared" si="0"/>
        <v>0</v>
      </c>
      <c r="F37" s="2">
        <f>VLOOKUP($A37,'By SKU - Old RTs'!$A:$V,14,FALSE)</f>
        <v>3</v>
      </c>
      <c r="G37" s="2">
        <f>VLOOKUP($A37,'By SKU - New RTs'!$A:$V,14,FALSE)</f>
        <v>3</v>
      </c>
      <c r="H37" s="5">
        <f t="shared" si="1"/>
        <v>0</v>
      </c>
      <c r="I37" s="2">
        <f>VLOOKUP($A37,'By SKU - Old RTs'!$A:$V,15,FALSE)</f>
        <v>0</v>
      </c>
      <c r="J37" s="2">
        <f>VLOOKUP($A37,'By SKU - New RTs'!$A:$V,15,FALSE)</f>
        <v>0</v>
      </c>
      <c r="K37" s="5">
        <f t="shared" si="2"/>
        <v>0</v>
      </c>
      <c r="L37" s="2">
        <f>VLOOKUP($A37,'By SKU - Old RTs'!$A:$V,16,FALSE)</f>
        <v>0</v>
      </c>
      <c r="M37" s="2">
        <f>VLOOKUP($A37,'By SKU - New RTs'!$A:$V,16,FALSE)</f>
        <v>0</v>
      </c>
      <c r="N37" s="5">
        <f t="shared" si="3"/>
        <v>0</v>
      </c>
      <c r="O37" s="2">
        <f>VLOOKUP($A37,'By SKU - Old RTs'!$A:$V,17,FALSE)</f>
        <v>0</v>
      </c>
      <c r="P37" s="2">
        <f>VLOOKUP($A37,'By SKU - New RTs'!$A:$V,17,FALSE)</f>
        <v>0</v>
      </c>
      <c r="Q37" s="2">
        <f t="shared" si="4"/>
        <v>0</v>
      </c>
    </row>
    <row r="38" spans="1:17" x14ac:dyDescent="0.3">
      <c r="A38" s="3">
        <f>'By SKU - Old RTs'!A38</f>
        <v>349</v>
      </c>
      <c r="B38" t="str">
        <f>'By SKU - Old RTs'!B38</f>
        <v>LT DUTY MICROFIBER  LB</v>
      </c>
      <c r="C38" s="2">
        <f>VLOOKUP($A38,'By SKU - Old RTs'!$A:$V,13,FALSE)</f>
        <v>0</v>
      </c>
      <c r="D38" s="2">
        <f>VLOOKUP($A38,'By SKU - New RTs'!$A:$V,13,FALSE)</f>
        <v>0</v>
      </c>
      <c r="E38" s="5">
        <f t="shared" si="0"/>
        <v>0</v>
      </c>
      <c r="F38" s="2">
        <f>VLOOKUP($A38,'By SKU - Old RTs'!$A:$V,14,FALSE)</f>
        <v>35</v>
      </c>
      <c r="G38" s="2">
        <f>VLOOKUP($A38,'By SKU - New RTs'!$A:$V,14,FALSE)</f>
        <v>35</v>
      </c>
      <c r="H38" s="5">
        <f t="shared" si="1"/>
        <v>0</v>
      </c>
      <c r="I38" s="2">
        <f>VLOOKUP($A38,'By SKU - Old RTs'!$A:$V,15,FALSE)</f>
        <v>0</v>
      </c>
      <c r="J38" s="2">
        <f>VLOOKUP($A38,'By SKU - New RTs'!$A:$V,15,FALSE)</f>
        <v>0</v>
      </c>
      <c r="K38" s="5">
        <f t="shared" si="2"/>
        <v>0</v>
      </c>
      <c r="L38" s="2">
        <f>VLOOKUP($A38,'By SKU - Old RTs'!$A:$V,16,FALSE)</f>
        <v>0</v>
      </c>
      <c r="M38" s="2">
        <f>VLOOKUP($A38,'By SKU - New RTs'!$A:$V,16,FALSE)</f>
        <v>0</v>
      </c>
      <c r="N38" s="5">
        <f t="shared" si="3"/>
        <v>0</v>
      </c>
      <c r="O38" s="2">
        <f>VLOOKUP($A38,'By SKU - Old RTs'!$A:$V,17,FALSE)</f>
        <v>0</v>
      </c>
      <c r="P38" s="2">
        <f>VLOOKUP($A38,'By SKU - New RTs'!$A:$V,17,FALSE)</f>
        <v>0</v>
      </c>
      <c r="Q38" s="2">
        <f t="shared" si="4"/>
        <v>0</v>
      </c>
    </row>
    <row r="39" spans="1:17" x14ac:dyDescent="0.3">
      <c r="A39" s="3">
        <f>'By SKU - Old RTs'!A39</f>
        <v>352</v>
      </c>
      <c r="B39" t="str">
        <f>'By SKU - Old RTs'!B39</f>
        <v xml:space="preserve">TWL SHOP SM RED     </v>
      </c>
      <c r="C39" s="2">
        <f>VLOOKUP($A39,'By SKU - Old RTs'!$A:$V,13,FALSE)</f>
        <v>182</v>
      </c>
      <c r="D39" s="2">
        <f>VLOOKUP($A39,'By SKU - New RTs'!$A:$V,13,FALSE)</f>
        <v>182</v>
      </c>
      <c r="E39" s="5">
        <f t="shared" si="0"/>
        <v>0</v>
      </c>
      <c r="F39" s="2">
        <f>VLOOKUP($A39,'By SKU - Old RTs'!$A:$V,14,FALSE)</f>
        <v>198.75</v>
      </c>
      <c r="G39" s="2">
        <f>VLOOKUP($A39,'By SKU - New RTs'!$A:$V,14,FALSE)</f>
        <v>198.75</v>
      </c>
      <c r="H39" s="5">
        <f t="shared" si="1"/>
        <v>0</v>
      </c>
      <c r="I39" s="2">
        <f>VLOOKUP($A39,'By SKU - Old RTs'!$A:$V,15,FALSE)</f>
        <v>612</v>
      </c>
      <c r="J39" s="2">
        <f>VLOOKUP($A39,'By SKU - New RTs'!$A:$V,15,FALSE)</f>
        <v>65</v>
      </c>
      <c r="K39" s="5">
        <f t="shared" si="2"/>
        <v>-547</v>
      </c>
      <c r="L39" s="2">
        <f>VLOOKUP($A39,'By SKU - Old RTs'!$A:$V,16,FALSE)</f>
        <v>50</v>
      </c>
      <c r="M39" s="2">
        <f>VLOOKUP($A39,'By SKU - New RTs'!$A:$V,16,FALSE)</f>
        <v>50</v>
      </c>
      <c r="N39" s="5">
        <f t="shared" si="3"/>
        <v>0</v>
      </c>
      <c r="O39" s="2">
        <f>VLOOKUP($A39,'By SKU - Old RTs'!$A:$V,17,FALSE)</f>
        <v>65</v>
      </c>
      <c r="P39" s="2">
        <f>VLOOKUP($A39,'By SKU - New RTs'!$A:$V,17,FALSE)</f>
        <v>612</v>
      </c>
      <c r="Q39" s="2">
        <f t="shared" si="4"/>
        <v>547</v>
      </c>
    </row>
    <row r="40" spans="1:17" x14ac:dyDescent="0.3">
      <c r="A40" s="3">
        <f>'By SKU - Old RTs'!A40</f>
        <v>353</v>
      </c>
      <c r="B40" t="str">
        <f>'By SKU - Old RTs'!B40</f>
        <v xml:space="preserve">TWL PRINT SM BL     </v>
      </c>
      <c r="C40" s="2">
        <f>VLOOKUP($A40,'By SKU - Old RTs'!$A:$V,13,FALSE)</f>
        <v>0</v>
      </c>
      <c r="D40" s="2">
        <f>VLOOKUP($A40,'By SKU - New RTs'!$A:$V,13,FALSE)</f>
        <v>0</v>
      </c>
      <c r="E40" s="5">
        <f t="shared" si="0"/>
        <v>0</v>
      </c>
      <c r="F40" s="2">
        <f>VLOOKUP($A40,'By SKU - Old RTs'!$A:$V,14,FALSE)</f>
        <v>0</v>
      </c>
      <c r="G40" s="2">
        <f>VLOOKUP($A40,'By SKU - New RTs'!$A:$V,14,FALSE)</f>
        <v>0</v>
      </c>
      <c r="H40" s="5">
        <f t="shared" si="1"/>
        <v>0</v>
      </c>
      <c r="I40" s="2">
        <f>VLOOKUP($A40,'By SKU - Old RTs'!$A:$V,15,FALSE)</f>
        <v>0</v>
      </c>
      <c r="J40" s="2">
        <f>VLOOKUP($A40,'By SKU - New RTs'!$A:$V,15,FALSE)</f>
        <v>0</v>
      </c>
      <c r="K40" s="5">
        <f t="shared" si="2"/>
        <v>0</v>
      </c>
      <c r="L40" s="2">
        <f>VLOOKUP($A40,'By SKU - Old RTs'!$A:$V,16,FALSE)</f>
        <v>0</v>
      </c>
      <c r="M40" s="2">
        <f>VLOOKUP($A40,'By SKU - New RTs'!$A:$V,16,FALSE)</f>
        <v>0</v>
      </c>
      <c r="N40" s="5">
        <f t="shared" si="3"/>
        <v>0</v>
      </c>
      <c r="O40" s="2">
        <f>VLOOKUP($A40,'By SKU - Old RTs'!$A:$V,17,FALSE)</f>
        <v>0</v>
      </c>
      <c r="P40" s="2">
        <f>VLOOKUP($A40,'By SKU - New RTs'!$A:$V,17,FALSE)</f>
        <v>0</v>
      </c>
      <c r="Q40" s="2">
        <f t="shared" si="4"/>
        <v>0</v>
      </c>
    </row>
    <row r="41" spans="1:17" x14ac:dyDescent="0.3">
      <c r="A41" s="3">
        <f>'By SKU - Old RTs'!A41</f>
        <v>358</v>
      </c>
      <c r="B41" t="str">
        <f>'By SKU - Old RTs'!B41</f>
        <v xml:space="preserve">FENDER COVER        </v>
      </c>
      <c r="C41" s="2">
        <f>VLOOKUP($A41,'By SKU - Old RTs'!$A:$V,13,FALSE)</f>
        <v>0</v>
      </c>
      <c r="D41" s="2">
        <f>VLOOKUP($A41,'By SKU - New RTs'!$A:$V,13,FALSE)</f>
        <v>0</v>
      </c>
      <c r="E41" s="5">
        <f t="shared" si="0"/>
        <v>0</v>
      </c>
      <c r="F41" s="2">
        <f>VLOOKUP($A41,'By SKU - Old RTs'!$A:$V,14,FALSE)</f>
        <v>0.5</v>
      </c>
      <c r="G41" s="2">
        <f>VLOOKUP($A41,'By SKU - New RTs'!$A:$V,14,FALSE)</f>
        <v>0.5</v>
      </c>
      <c r="H41" s="5">
        <f t="shared" si="1"/>
        <v>0</v>
      </c>
      <c r="I41" s="2">
        <f>VLOOKUP($A41,'By SKU - Old RTs'!$A:$V,15,FALSE)</f>
        <v>0.25</v>
      </c>
      <c r="J41" s="2">
        <f>VLOOKUP($A41,'By SKU - New RTs'!$A:$V,15,FALSE)</f>
        <v>0</v>
      </c>
      <c r="K41" s="5">
        <f t="shared" si="2"/>
        <v>-0.25</v>
      </c>
      <c r="L41" s="2">
        <f>VLOOKUP($A41,'By SKU - Old RTs'!$A:$V,16,FALSE)</f>
        <v>0</v>
      </c>
      <c r="M41" s="2">
        <f>VLOOKUP($A41,'By SKU - New RTs'!$A:$V,16,FALSE)</f>
        <v>0</v>
      </c>
      <c r="N41" s="5">
        <f t="shared" si="3"/>
        <v>0</v>
      </c>
      <c r="O41" s="2">
        <f>VLOOKUP($A41,'By SKU - Old RTs'!$A:$V,17,FALSE)</f>
        <v>0</v>
      </c>
      <c r="P41" s="2">
        <f>VLOOKUP($A41,'By SKU - New RTs'!$A:$V,17,FALSE)</f>
        <v>0.25</v>
      </c>
      <c r="Q41" s="2">
        <f t="shared" si="4"/>
        <v>0.25</v>
      </c>
    </row>
    <row r="42" spans="1:17" x14ac:dyDescent="0.3">
      <c r="A42" s="3">
        <f>'By SKU - Old RTs'!A42</f>
        <v>360</v>
      </c>
      <c r="B42" t="str">
        <f>'By SKU - Old RTs'!B42</f>
        <v xml:space="preserve">TWL ROLL SELECT     </v>
      </c>
      <c r="C42" s="2">
        <f>VLOOKUP($A42,'By SKU - Old RTs'!$A:$V,13,FALSE)</f>
        <v>0</v>
      </c>
      <c r="D42" s="2">
        <f>VLOOKUP($A42,'By SKU - New RTs'!$A:$V,13,FALSE)</f>
        <v>0</v>
      </c>
      <c r="E42" s="5">
        <f t="shared" si="0"/>
        <v>0</v>
      </c>
      <c r="F42" s="2">
        <f>VLOOKUP($A42,'By SKU - Old RTs'!$A:$V,14,FALSE)</f>
        <v>0</v>
      </c>
      <c r="G42" s="2">
        <f>VLOOKUP($A42,'By SKU - New RTs'!$A:$V,14,FALSE)</f>
        <v>0</v>
      </c>
      <c r="H42" s="5">
        <f t="shared" si="1"/>
        <v>0</v>
      </c>
      <c r="I42" s="2">
        <f>VLOOKUP($A42,'By SKU - Old RTs'!$A:$V,15,FALSE)</f>
        <v>6</v>
      </c>
      <c r="J42" s="2">
        <f>VLOOKUP($A42,'By SKU - New RTs'!$A:$V,15,FALSE)</f>
        <v>0</v>
      </c>
      <c r="K42" s="5">
        <f t="shared" si="2"/>
        <v>-6</v>
      </c>
      <c r="L42" s="2">
        <f>VLOOKUP($A42,'By SKU - Old RTs'!$A:$V,16,FALSE)</f>
        <v>0</v>
      </c>
      <c r="M42" s="2">
        <f>VLOOKUP($A42,'By SKU - New RTs'!$A:$V,16,FALSE)</f>
        <v>0</v>
      </c>
      <c r="N42" s="5">
        <f t="shared" si="3"/>
        <v>0</v>
      </c>
      <c r="O42" s="2">
        <f>VLOOKUP($A42,'By SKU - Old RTs'!$A:$V,17,FALSE)</f>
        <v>0</v>
      </c>
      <c r="P42" s="2">
        <f>VLOOKUP($A42,'By SKU - New RTs'!$A:$V,17,FALSE)</f>
        <v>6</v>
      </c>
      <c r="Q42" s="2">
        <f t="shared" si="4"/>
        <v>6</v>
      </c>
    </row>
    <row r="43" spans="1:17" x14ac:dyDescent="0.3">
      <c r="A43" s="3">
        <f>'By SKU - Old RTs'!A43</f>
        <v>361</v>
      </c>
      <c r="B43" t="str">
        <f>'By SKU - Old RTs'!B43</f>
        <v xml:space="preserve">TWL ROLL MAINT      </v>
      </c>
      <c r="C43" s="2">
        <f>VLOOKUP($A43,'By SKU - Old RTs'!$A:$V,13,FALSE)</f>
        <v>4</v>
      </c>
      <c r="D43" s="2">
        <f>VLOOKUP($A43,'By SKU - New RTs'!$A:$V,13,FALSE)</f>
        <v>4</v>
      </c>
      <c r="E43" s="5">
        <f t="shared" si="0"/>
        <v>0</v>
      </c>
      <c r="F43" s="2">
        <f>VLOOKUP($A43,'By SKU - Old RTs'!$A:$V,14,FALSE)</f>
        <v>1</v>
      </c>
      <c r="G43" s="2">
        <f>VLOOKUP($A43,'By SKU - New RTs'!$A:$V,14,FALSE)</f>
        <v>1</v>
      </c>
      <c r="H43" s="5">
        <f t="shared" si="1"/>
        <v>0</v>
      </c>
      <c r="I43" s="2">
        <f>VLOOKUP($A43,'By SKU - Old RTs'!$A:$V,15,FALSE)</f>
        <v>6</v>
      </c>
      <c r="J43" s="2">
        <f>VLOOKUP($A43,'By SKU - New RTs'!$A:$V,15,FALSE)</f>
        <v>0</v>
      </c>
      <c r="K43" s="5">
        <f t="shared" si="2"/>
        <v>-6</v>
      </c>
      <c r="L43" s="2">
        <f>VLOOKUP($A43,'By SKU - Old RTs'!$A:$V,16,FALSE)</f>
        <v>0</v>
      </c>
      <c r="M43" s="2">
        <f>VLOOKUP($A43,'By SKU - New RTs'!$A:$V,16,FALSE)</f>
        <v>0</v>
      </c>
      <c r="N43" s="5">
        <f t="shared" si="3"/>
        <v>0</v>
      </c>
      <c r="O43" s="2">
        <f>VLOOKUP($A43,'By SKU - Old RTs'!$A:$V,17,FALSE)</f>
        <v>0</v>
      </c>
      <c r="P43" s="2">
        <f>VLOOKUP($A43,'By SKU - New RTs'!$A:$V,17,FALSE)</f>
        <v>6</v>
      </c>
      <c r="Q43" s="2">
        <f t="shared" si="4"/>
        <v>6</v>
      </c>
    </row>
    <row r="44" spans="1:17" x14ac:dyDescent="0.3">
      <c r="A44" s="3">
        <f>'By SKU - Old RTs'!A44</f>
        <v>400</v>
      </c>
      <c r="B44" t="str">
        <f>'By SKU - Old RTs'!B44</f>
        <v xml:space="preserve">GLOVES CVR/TEX      </v>
      </c>
      <c r="C44" s="2">
        <f>VLOOKUP($A44,'By SKU - Old RTs'!$A:$V,13,FALSE)</f>
        <v>0</v>
      </c>
      <c r="D44" s="2">
        <f>VLOOKUP($A44,'By SKU - New RTs'!$A:$V,13,FALSE)</f>
        <v>0</v>
      </c>
      <c r="E44" s="5">
        <f t="shared" si="0"/>
        <v>0</v>
      </c>
      <c r="F44" s="2">
        <f>VLOOKUP($A44,'By SKU - Old RTs'!$A:$V,14,FALSE)</f>
        <v>0</v>
      </c>
      <c r="G44" s="2">
        <f>VLOOKUP($A44,'By SKU - New RTs'!$A:$V,14,FALSE)</f>
        <v>0</v>
      </c>
      <c r="H44" s="5">
        <f t="shared" si="1"/>
        <v>0</v>
      </c>
      <c r="I44" s="2">
        <f>VLOOKUP($A44,'By SKU - Old RTs'!$A:$V,15,FALSE)</f>
        <v>0</v>
      </c>
      <c r="J44" s="2">
        <f>VLOOKUP($A44,'By SKU - New RTs'!$A:$V,15,FALSE)</f>
        <v>24.75</v>
      </c>
      <c r="K44" s="5">
        <f t="shared" si="2"/>
        <v>24.75</v>
      </c>
      <c r="L44" s="2">
        <f>VLOOKUP($A44,'By SKU - Old RTs'!$A:$V,16,FALSE)</f>
        <v>72</v>
      </c>
      <c r="M44" s="2">
        <f>VLOOKUP($A44,'By SKU - New RTs'!$A:$V,16,FALSE)</f>
        <v>72</v>
      </c>
      <c r="N44" s="5">
        <f t="shared" si="3"/>
        <v>0</v>
      </c>
      <c r="O44" s="2">
        <f>VLOOKUP($A44,'By SKU - Old RTs'!$A:$V,17,FALSE)</f>
        <v>24.75</v>
      </c>
      <c r="P44" s="2">
        <f>VLOOKUP($A44,'By SKU - New RTs'!$A:$V,17,FALSE)</f>
        <v>0</v>
      </c>
      <c r="Q44" s="2">
        <f t="shared" si="4"/>
        <v>-24.75</v>
      </c>
    </row>
    <row r="45" spans="1:17" x14ac:dyDescent="0.3">
      <c r="A45" s="3">
        <f>'By SKU - Old RTs'!A45</f>
        <v>405</v>
      </c>
      <c r="B45" t="str">
        <f>'By SKU - Old RTs'!B45</f>
        <v xml:space="preserve">VINYL GLV SM CS     </v>
      </c>
      <c r="C45" s="2">
        <f>VLOOKUP($A45,'By SKU - Old RTs'!$A:$V,13,FALSE)</f>
        <v>0</v>
      </c>
      <c r="D45" s="2">
        <f>VLOOKUP($A45,'By SKU - New RTs'!$A:$V,13,FALSE)</f>
        <v>0</v>
      </c>
      <c r="E45" s="5">
        <f t="shared" si="0"/>
        <v>0</v>
      </c>
      <c r="F45" s="2">
        <f>VLOOKUP($A45,'By SKU - Old RTs'!$A:$V,14,FALSE)</f>
        <v>0</v>
      </c>
      <c r="G45" s="2">
        <f>VLOOKUP($A45,'By SKU - New RTs'!$A:$V,14,FALSE)</f>
        <v>0</v>
      </c>
      <c r="H45" s="5">
        <f t="shared" si="1"/>
        <v>0</v>
      </c>
      <c r="I45" s="2">
        <f>VLOOKUP($A45,'By SKU - Old RTs'!$A:$V,15,FALSE)</f>
        <v>0</v>
      </c>
      <c r="J45" s="2">
        <f>VLOOKUP($A45,'By SKU - New RTs'!$A:$V,15,FALSE)</f>
        <v>0</v>
      </c>
      <c r="K45" s="5">
        <f t="shared" si="2"/>
        <v>0</v>
      </c>
      <c r="L45" s="2">
        <f>VLOOKUP($A45,'By SKU - Old RTs'!$A:$V,16,FALSE)</f>
        <v>0</v>
      </c>
      <c r="M45" s="2">
        <f>VLOOKUP($A45,'By SKU - New RTs'!$A:$V,16,FALSE)</f>
        <v>0</v>
      </c>
      <c r="N45" s="5">
        <f t="shared" si="3"/>
        <v>0</v>
      </c>
      <c r="O45" s="2">
        <f>VLOOKUP($A45,'By SKU - Old RTs'!$A:$V,17,FALSE)</f>
        <v>0</v>
      </c>
      <c r="P45" s="2">
        <f>VLOOKUP($A45,'By SKU - New RTs'!$A:$V,17,FALSE)</f>
        <v>0</v>
      </c>
      <c r="Q45" s="2">
        <f t="shared" si="4"/>
        <v>0</v>
      </c>
    </row>
    <row r="46" spans="1:17" x14ac:dyDescent="0.3">
      <c r="A46" s="3">
        <f>'By SKU - Old RTs'!A46</f>
        <v>406</v>
      </c>
      <c r="B46" t="str">
        <f>'By SKU - Old RTs'!B46</f>
        <v>VINYL PF MED CS</v>
      </c>
      <c r="C46" s="2">
        <f>VLOOKUP($A46,'By SKU - Old RTs'!$A:$V,13,FALSE)</f>
        <v>0</v>
      </c>
      <c r="D46" s="2">
        <f>VLOOKUP($A46,'By SKU - New RTs'!$A:$V,13,FALSE)</f>
        <v>0</v>
      </c>
      <c r="E46" s="5">
        <f t="shared" si="0"/>
        <v>0</v>
      </c>
      <c r="F46" s="2">
        <f>VLOOKUP($A46,'By SKU - Old RTs'!$A:$V,14,FALSE)</f>
        <v>0</v>
      </c>
      <c r="G46" s="2">
        <f>VLOOKUP($A46,'By SKU - New RTs'!$A:$V,14,FALSE)</f>
        <v>0</v>
      </c>
      <c r="H46" s="5">
        <f t="shared" si="1"/>
        <v>0</v>
      </c>
      <c r="I46" s="2">
        <f>VLOOKUP($A46,'By SKU - Old RTs'!$A:$V,15,FALSE)</f>
        <v>0</v>
      </c>
      <c r="J46" s="2">
        <f>VLOOKUP($A46,'By SKU - New RTs'!$A:$V,15,FALSE)</f>
        <v>0</v>
      </c>
      <c r="K46" s="5">
        <f t="shared" si="2"/>
        <v>0</v>
      </c>
      <c r="L46" s="2">
        <f>VLOOKUP($A46,'By SKU - Old RTs'!$A:$V,16,FALSE)</f>
        <v>0</v>
      </c>
      <c r="M46" s="2">
        <f>VLOOKUP($A46,'By SKU - New RTs'!$A:$V,16,FALSE)</f>
        <v>0</v>
      </c>
      <c r="N46" s="5">
        <f t="shared" si="3"/>
        <v>0</v>
      </c>
      <c r="O46" s="2">
        <f>VLOOKUP($A46,'By SKU - Old RTs'!$A:$V,17,FALSE)</f>
        <v>0</v>
      </c>
      <c r="P46" s="2">
        <f>VLOOKUP($A46,'By SKU - New RTs'!$A:$V,17,FALSE)</f>
        <v>0</v>
      </c>
      <c r="Q46" s="2">
        <f t="shared" si="4"/>
        <v>0</v>
      </c>
    </row>
    <row r="47" spans="1:17" x14ac:dyDescent="0.3">
      <c r="A47" s="3">
        <f>'By SKU - Old RTs'!A47</f>
        <v>407</v>
      </c>
      <c r="B47" t="str">
        <f>'By SKU - Old RTs'!B47</f>
        <v>VINYL PF LG CS</v>
      </c>
      <c r="C47" s="2">
        <f>VLOOKUP($A47,'By SKU - Old RTs'!$A:$V,13,FALSE)</f>
        <v>0</v>
      </c>
      <c r="D47" s="2">
        <f>VLOOKUP($A47,'By SKU - New RTs'!$A:$V,13,FALSE)</f>
        <v>0</v>
      </c>
      <c r="E47" s="5">
        <f t="shared" si="0"/>
        <v>0</v>
      </c>
      <c r="F47" s="2">
        <f>VLOOKUP($A47,'By SKU - Old RTs'!$A:$V,14,FALSE)</f>
        <v>0</v>
      </c>
      <c r="G47" s="2">
        <f>VLOOKUP($A47,'By SKU - New RTs'!$A:$V,14,FALSE)</f>
        <v>0</v>
      </c>
      <c r="H47" s="5">
        <f t="shared" si="1"/>
        <v>0</v>
      </c>
      <c r="I47" s="2">
        <f>VLOOKUP($A47,'By SKU - Old RTs'!$A:$V,15,FALSE)</f>
        <v>0</v>
      </c>
      <c r="J47" s="2">
        <f>VLOOKUP($A47,'By SKU - New RTs'!$A:$V,15,FALSE)</f>
        <v>0</v>
      </c>
      <c r="K47" s="5">
        <f t="shared" si="2"/>
        <v>0</v>
      </c>
      <c r="L47" s="2">
        <f>VLOOKUP($A47,'By SKU - Old RTs'!$A:$V,16,FALSE)</f>
        <v>0</v>
      </c>
      <c r="M47" s="2">
        <f>VLOOKUP($A47,'By SKU - New RTs'!$A:$V,16,FALSE)</f>
        <v>0</v>
      </c>
      <c r="N47" s="5">
        <f t="shared" si="3"/>
        <v>0</v>
      </c>
      <c r="O47" s="2">
        <f>VLOOKUP($A47,'By SKU - Old RTs'!$A:$V,17,FALSE)</f>
        <v>0</v>
      </c>
      <c r="P47" s="2">
        <f>VLOOKUP($A47,'By SKU - New RTs'!$A:$V,17,FALSE)</f>
        <v>0</v>
      </c>
      <c r="Q47" s="2">
        <f t="shared" si="4"/>
        <v>0</v>
      </c>
    </row>
    <row r="48" spans="1:17" x14ac:dyDescent="0.3">
      <c r="A48" s="3">
        <f>'By SKU - Old RTs'!A48</f>
        <v>408</v>
      </c>
      <c r="B48" t="str">
        <f>'By SKU - Old RTs'!B48</f>
        <v>VINYL PF XL CS</v>
      </c>
      <c r="C48" s="2">
        <f>VLOOKUP($A48,'By SKU - Old RTs'!$A:$V,13,FALSE)</f>
        <v>0</v>
      </c>
      <c r="D48" s="2">
        <f>VLOOKUP($A48,'By SKU - New RTs'!$A:$V,13,FALSE)</f>
        <v>0</v>
      </c>
      <c r="E48" s="5">
        <f t="shared" si="0"/>
        <v>0</v>
      </c>
      <c r="F48" s="2">
        <f>VLOOKUP($A48,'By SKU - Old RTs'!$A:$V,14,FALSE)</f>
        <v>0</v>
      </c>
      <c r="G48" s="2">
        <f>VLOOKUP($A48,'By SKU - New RTs'!$A:$V,14,FALSE)</f>
        <v>0</v>
      </c>
      <c r="H48" s="5">
        <f t="shared" si="1"/>
        <v>0</v>
      </c>
      <c r="I48" s="2">
        <f>VLOOKUP($A48,'By SKU - Old RTs'!$A:$V,15,FALSE)</f>
        <v>0</v>
      </c>
      <c r="J48" s="2">
        <f>VLOOKUP($A48,'By SKU - New RTs'!$A:$V,15,FALSE)</f>
        <v>0</v>
      </c>
      <c r="K48" s="5">
        <f t="shared" si="2"/>
        <v>0</v>
      </c>
      <c r="L48" s="2">
        <f>VLOOKUP($A48,'By SKU - Old RTs'!$A:$V,16,FALSE)</f>
        <v>0</v>
      </c>
      <c r="M48" s="2">
        <f>VLOOKUP($A48,'By SKU - New RTs'!$A:$V,16,FALSE)</f>
        <v>0</v>
      </c>
      <c r="N48" s="5">
        <f t="shared" si="3"/>
        <v>0</v>
      </c>
      <c r="O48" s="2">
        <f>VLOOKUP($A48,'By SKU - Old RTs'!$A:$V,17,FALSE)</f>
        <v>0</v>
      </c>
      <c r="P48" s="2">
        <f>VLOOKUP($A48,'By SKU - New RTs'!$A:$V,17,FALSE)</f>
        <v>0</v>
      </c>
      <c r="Q48" s="2">
        <f t="shared" si="4"/>
        <v>0</v>
      </c>
    </row>
    <row r="49" spans="1:17" x14ac:dyDescent="0.3">
      <c r="A49" s="3">
        <f>'By SKU - Old RTs'!A49</f>
        <v>412</v>
      </c>
      <c r="B49" t="str">
        <f>'By SKU - Old RTs'!B49</f>
        <v xml:space="preserve">VL GLV PD MD CS     </v>
      </c>
      <c r="C49" s="2">
        <f>VLOOKUP($A49,'By SKU - Old RTs'!$A:$V,13,FALSE)</f>
        <v>0</v>
      </c>
      <c r="D49" s="2">
        <f>VLOOKUP($A49,'By SKU - New RTs'!$A:$V,13,FALSE)</f>
        <v>0</v>
      </c>
      <c r="E49" s="5">
        <f t="shared" si="0"/>
        <v>0</v>
      </c>
      <c r="F49" s="2">
        <f>VLOOKUP($A49,'By SKU - Old RTs'!$A:$V,14,FALSE)</f>
        <v>0</v>
      </c>
      <c r="G49" s="2">
        <f>VLOOKUP($A49,'By SKU - New RTs'!$A:$V,14,FALSE)</f>
        <v>0</v>
      </c>
      <c r="H49" s="5">
        <f t="shared" si="1"/>
        <v>0</v>
      </c>
      <c r="I49" s="2">
        <f>VLOOKUP($A49,'By SKU - Old RTs'!$A:$V,15,FALSE)</f>
        <v>0</v>
      </c>
      <c r="J49" s="2">
        <f>VLOOKUP($A49,'By SKU - New RTs'!$A:$V,15,FALSE)</f>
        <v>0</v>
      </c>
      <c r="K49" s="5">
        <f t="shared" si="2"/>
        <v>0</v>
      </c>
      <c r="L49" s="2">
        <f>VLOOKUP($A49,'By SKU - Old RTs'!$A:$V,16,FALSE)</f>
        <v>0</v>
      </c>
      <c r="M49" s="2">
        <f>VLOOKUP($A49,'By SKU - New RTs'!$A:$V,16,FALSE)</f>
        <v>0</v>
      </c>
      <c r="N49" s="5">
        <f t="shared" si="3"/>
        <v>0</v>
      </c>
      <c r="O49" s="2">
        <f>VLOOKUP($A49,'By SKU - Old RTs'!$A:$V,17,FALSE)</f>
        <v>0</v>
      </c>
      <c r="P49" s="2">
        <f>VLOOKUP($A49,'By SKU - New RTs'!$A:$V,17,FALSE)</f>
        <v>0</v>
      </c>
      <c r="Q49" s="2">
        <f t="shared" si="4"/>
        <v>0</v>
      </c>
    </row>
    <row r="50" spans="1:17" x14ac:dyDescent="0.3">
      <c r="A50" s="3">
        <f>'By SKU - Old RTs'!A50</f>
        <v>413</v>
      </c>
      <c r="B50" t="str">
        <f>'By SKU - Old RTs'!B50</f>
        <v>VINYL PWDR LG CS</v>
      </c>
      <c r="C50" s="2">
        <f>VLOOKUP($A50,'By SKU - Old RTs'!$A:$V,13,FALSE)</f>
        <v>0</v>
      </c>
      <c r="D50" s="2">
        <f>VLOOKUP($A50,'By SKU - New RTs'!$A:$V,13,FALSE)</f>
        <v>0</v>
      </c>
      <c r="E50" s="5">
        <f t="shared" si="0"/>
        <v>0</v>
      </c>
      <c r="F50" s="2">
        <f>VLOOKUP($A50,'By SKU - Old RTs'!$A:$V,14,FALSE)</f>
        <v>0</v>
      </c>
      <c r="G50" s="2">
        <f>VLOOKUP($A50,'By SKU - New RTs'!$A:$V,14,FALSE)</f>
        <v>0</v>
      </c>
      <c r="H50" s="5">
        <f t="shared" si="1"/>
        <v>0</v>
      </c>
      <c r="I50" s="2">
        <f>VLOOKUP($A50,'By SKU - Old RTs'!$A:$V,15,FALSE)</f>
        <v>0</v>
      </c>
      <c r="J50" s="2">
        <f>VLOOKUP($A50,'By SKU - New RTs'!$A:$V,15,FALSE)</f>
        <v>0</v>
      </c>
      <c r="K50" s="5">
        <f t="shared" si="2"/>
        <v>0</v>
      </c>
      <c r="L50" s="2">
        <f>VLOOKUP($A50,'By SKU - Old RTs'!$A:$V,16,FALSE)</f>
        <v>0</v>
      </c>
      <c r="M50" s="2">
        <f>VLOOKUP($A50,'By SKU - New RTs'!$A:$V,16,FALSE)</f>
        <v>0</v>
      </c>
      <c r="N50" s="5">
        <f t="shared" si="3"/>
        <v>0</v>
      </c>
      <c r="O50" s="2">
        <f>VLOOKUP($A50,'By SKU - Old RTs'!$A:$V,17,FALSE)</f>
        <v>0</v>
      </c>
      <c r="P50" s="2">
        <f>VLOOKUP($A50,'By SKU - New RTs'!$A:$V,17,FALSE)</f>
        <v>0</v>
      </c>
      <c r="Q50" s="2">
        <f t="shared" si="4"/>
        <v>0</v>
      </c>
    </row>
    <row r="51" spans="1:17" x14ac:dyDescent="0.3">
      <c r="A51" s="3">
        <f>'By SKU - Old RTs'!A51</f>
        <v>414</v>
      </c>
      <c r="B51" t="str">
        <f>'By SKU - Old RTs'!B51</f>
        <v>VINYL PWDR XL CS</v>
      </c>
      <c r="C51" s="2">
        <f>VLOOKUP($A51,'By SKU - Old RTs'!$A:$V,13,FALSE)</f>
        <v>0</v>
      </c>
      <c r="D51" s="2">
        <f>VLOOKUP($A51,'By SKU - New RTs'!$A:$V,13,FALSE)</f>
        <v>0</v>
      </c>
      <c r="E51" s="5">
        <f t="shared" si="0"/>
        <v>0</v>
      </c>
      <c r="F51" s="2">
        <f>VLOOKUP($A51,'By SKU - Old RTs'!$A:$V,14,FALSE)</f>
        <v>0</v>
      </c>
      <c r="G51" s="2">
        <f>VLOOKUP($A51,'By SKU - New RTs'!$A:$V,14,FALSE)</f>
        <v>0</v>
      </c>
      <c r="H51" s="5">
        <f t="shared" si="1"/>
        <v>0</v>
      </c>
      <c r="I51" s="2">
        <f>VLOOKUP($A51,'By SKU - Old RTs'!$A:$V,15,FALSE)</f>
        <v>0</v>
      </c>
      <c r="J51" s="2">
        <f>VLOOKUP($A51,'By SKU - New RTs'!$A:$V,15,FALSE)</f>
        <v>0</v>
      </c>
      <c r="K51" s="5">
        <f t="shared" si="2"/>
        <v>0</v>
      </c>
      <c r="L51" s="2">
        <f>VLOOKUP($A51,'By SKU - Old RTs'!$A:$V,16,FALSE)</f>
        <v>0</v>
      </c>
      <c r="M51" s="2">
        <f>VLOOKUP($A51,'By SKU - New RTs'!$A:$V,16,FALSE)</f>
        <v>0</v>
      </c>
      <c r="N51" s="5">
        <f t="shared" si="3"/>
        <v>0</v>
      </c>
      <c r="O51" s="2">
        <f>VLOOKUP($A51,'By SKU - Old RTs'!$A:$V,17,FALSE)</f>
        <v>0</v>
      </c>
      <c r="P51" s="2">
        <f>VLOOKUP($A51,'By SKU - New RTs'!$A:$V,17,FALSE)</f>
        <v>0</v>
      </c>
      <c r="Q51" s="2">
        <f t="shared" si="4"/>
        <v>0</v>
      </c>
    </row>
    <row r="52" spans="1:17" x14ac:dyDescent="0.3">
      <c r="A52" s="3">
        <f>'By SKU - Old RTs'!A52</f>
        <v>417</v>
      </c>
      <c r="B52" t="str">
        <f>'By SKU - Old RTs'!B52</f>
        <v xml:space="preserve">LATEX PF LG CS      </v>
      </c>
      <c r="C52" s="2">
        <f>VLOOKUP($A52,'By SKU - Old RTs'!$A:$V,13,FALSE)</f>
        <v>0</v>
      </c>
      <c r="D52" s="2">
        <f>VLOOKUP($A52,'By SKU - New RTs'!$A:$V,13,FALSE)</f>
        <v>0</v>
      </c>
      <c r="E52" s="5">
        <f t="shared" si="0"/>
        <v>0</v>
      </c>
      <c r="F52" s="2">
        <f>VLOOKUP($A52,'By SKU - Old RTs'!$A:$V,14,FALSE)</f>
        <v>0</v>
      </c>
      <c r="G52" s="2">
        <f>VLOOKUP($A52,'By SKU - New RTs'!$A:$V,14,FALSE)</f>
        <v>0</v>
      </c>
      <c r="H52" s="5">
        <f t="shared" si="1"/>
        <v>0</v>
      </c>
      <c r="I52" s="2">
        <f>VLOOKUP($A52,'By SKU - Old RTs'!$A:$V,15,FALSE)</f>
        <v>0</v>
      </c>
      <c r="J52" s="2">
        <f>VLOOKUP($A52,'By SKU - New RTs'!$A:$V,15,FALSE)</f>
        <v>0</v>
      </c>
      <c r="K52" s="5">
        <f t="shared" si="2"/>
        <v>0</v>
      </c>
      <c r="L52" s="2">
        <f>VLOOKUP($A52,'By SKU - Old RTs'!$A:$V,16,FALSE)</f>
        <v>0</v>
      </c>
      <c r="M52" s="2">
        <f>VLOOKUP($A52,'By SKU - New RTs'!$A:$V,16,FALSE)</f>
        <v>0</v>
      </c>
      <c r="N52" s="5">
        <f t="shared" si="3"/>
        <v>0</v>
      </c>
      <c r="O52" s="2">
        <f>VLOOKUP($A52,'By SKU - Old RTs'!$A:$V,17,FALSE)</f>
        <v>0</v>
      </c>
      <c r="P52" s="2">
        <f>VLOOKUP($A52,'By SKU - New RTs'!$A:$V,17,FALSE)</f>
        <v>0</v>
      </c>
      <c r="Q52" s="2">
        <f t="shared" si="4"/>
        <v>0</v>
      </c>
    </row>
    <row r="53" spans="1:17" x14ac:dyDescent="0.3">
      <c r="A53" s="3">
        <f>'By SKU - Old RTs'!A53</f>
        <v>428</v>
      </c>
      <c r="B53" t="str">
        <f>'By SKU - Old RTs'!B53</f>
        <v xml:space="preserve">NITRL 1X CS         </v>
      </c>
      <c r="C53" s="2">
        <f>VLOOKUP($A53,'By SKU - Old RTs'!$A:$V,13,FALSE)</f>
        <v>0</v>
      </c>
      <c r="D53" s="2">
        <f>VLOOKUP($A53,'By SKU - New RTs'!$A:$V,13,FALSE)</f>
        <v>0</v>
      </c>
      <c r="E53" s="5">
        <f t="shared" si="0"/>
        <v>0</v>
      </c>
      <c r="F53" s="2">
        <f>VLOOKUP($A53,'By SKU - Old RTs'!$A:$V,14,FALSE)</f>
        <v>0</v>
      </c>
      <c r="G53" s="2">
        <f>VLOOKUP($A53,'By SKU - New RTs'!$A:$V,14,FALSE)</f>
        <v>0</v>
      </c>
      <c r="H53" s="5">
        <f t="shared" si="1"/>
        <v>0</v>
      </c>
      <c r="I53" s="2">
        <f>VLOOKUP($A53,'By SKU - Old RTs'!$A:$V,15,FALSE)</f>
        <v>0</v>
      </c>
      <c r="J53" s="2">
        <f>VLOOKUP($A53,'By SKU - New RTs'!$A:$V,15,FALSE)</f>
        <v>0</v>
      </c>
      <c r="K53" s="5">
        <f t="shared" si="2"/>
        <v>0</v>
      </c>
      <c r="L53" s="2">
        <f>VLOOKUP($A53,'By SKU - Old RTs'!$A:$V,16,FALSE)</f>
        <v>0</v>
      </c>
      <c r="M53" s="2">
        <f>VLOOKUP($A53,'By SKU - New RTs'!$A:$V,16,FALSE)</f>
        <v>0</v>
      </c>
      <c r="N53" s="5">
        <f t="shared" si="3"/>
        <v>0</v>
      </c>
      <c r="O53" s="2">
        <f>VLOOKUP($A53,'By SKU - Old RTs'!$A:$V,17,FALSE)</f>
        <v>0</v>
      </c>
      <c r="P53" s="2">
        <f>VLOOKUP($A53,'By SKU - New RTs'!$A:$V,17,FALSE)</f>
        <v>0</v>
      </c>
      <c r="Q53" s="2">
        <f t="shared" si="4"/>
        <v>0</v>
      </c>
    </row>
    <row r="54" spans="1:17" x14ac:dyDescent="0.3">
      <c r="A54" s="3">
        <f>'By SKU - Old RTs'!A54</f>
        <v>439</v>
      </c>
      <c r="B54" t="str">
        <f>'By SKU - Old RTs'!B54</f>
        <v>POLY FS LG CS</v>
      </c>
      <c r="C54" s="2">
        <f>VLOOKUP($A54,'By SKU - Old RTs'!$A:$V,13,FALSE)</f>
        <v>0</v>
      </c>
      <c r="D54" s="2">
        <f>VLOOKUP($A54,'By SKU - New RTs'!$A:$V,13,FALSE)</f>
        <v>0</v>
      </c>
      <c r="E54" s="5">
        <f t="shared" si="0"/>
        <v>0</v>
      </c>
      <c r="F54" s="2">
        <f>VLOOKUP($A54,'By SKU - Old RTs'!$A:$V,14,FALSE)</f>
        <v>0</v>
      </c>
      <c r="G54" s="2">
        <f>VLOOKUP($A54,'By SKU - New RTs'!$A:$V,14,FALSE)</f>
        <v>0</v>
      </c>
      <c r="H54" s="5">
        <f t="shared" si="1"/>
        <v>0</v>
      </c>
      <c r="I54" s="2">
        <f>VLOOKUP($A54,'By SKU - Old RTs'!$A:$V,15,FALSE)</f>
        <v>0</v>
      </c>
      <c r="J54" s="2">
        <f>VLOOKUP($A54,'By SKU - New RTs'!$A:$V,15,FALSE)</f>
        <v>0</v>
      </c>
      <c r="K54" s="5">
        <f t="shared" si="2"/>
        <v>0</v>
      </c>
      <c r="L54" s="2">
        <f>VLOOKUP($A54,'By SKU - Old RTs'!$A:$V,16,FALSE)</f>
        <v>0</v>
      </c>
      <c r="M54" s="2">
        <f>VLOOKUP($A54,'By SKU - New RTs'!$A:$V,16,FALSE)</f>
        <v>0</v>
      </c>
      <c r="N54" s="5">
        <f t="shared" si="3"/>
        <v>0</v>
      </c>
      <c r="O54" s="2">
        <f>VLOOKUP($A54,'By SKU - Old RTs'!$A:$V,17,FALSE)</f>
        <v>0</v>
      </c>
      <c r="P54" s="2">
        <f>VLOOKUP($A54,'By SKU - New RTs'!$A:$V,17,FALSE)</f>
        <v>0</v>
      </c>
      <c r="Q54" s="2">
        <f t="shared" si="4"/>
        <v>0</v>
      </c>
    </row>
    <row r="55" spans="1:17" x14ac:dyDescent="0.3">
      <c r="A55" s="3">
        <f>'By SKU - Old RTs'!A55</f>
        <v>442</v>
      </c>
      <c r="B55" t="str">
        <f>'By SKU - Old RTs'!B55</f>
        <v xml:space="preserve">STRCH VL PF EXAM MD CS  </v>
      </c>
      <c r="C55" s="2">
        <f>VLOOKUP($A55,'By SKU - Old RTs'!$A:$V,13,FALSE)</f>
        <v>0</v>
      </c>
      <c r="D55" s="2">
        <f>VLOOKUP($A55,'By SKU - New RTs'!$A:$V,13,FALSE)</f>
        <v>0</v>
      </c>
      <c r="E55" s="5">
        <f t="shared" si="0"/>
        <v>0</v>
      </c>
      <c r="F55" s="2">
        <f>VLOOKUP($A55,'By SKU - Old RTs'!$A:$V,14,FALSE)</f>
        <v>0</v>
      </c>
      <c r="G55" s="2">
        <f>VLOOKUP($A55,'By SKU - New RTs'!$A:$V,14,FALSE)</f>
        <v>0</v>
      </c>
      <c r="H55" s="5">
        <f t="shared" si="1"/>
        <v>0</v>
      </c>
      <c r="I55" s="2">
        <f>VLOOKUP($A55,'By SKU - Old RTs'!$A:$V,15,FALSE)</f>
        <v>0</v>
      </c>
      <c r="J55" s="2">
        <f>VLOOKUP($A55,'By SKU - New RTs'!$A:$V,15,FALSE)</f>
        <v>0</v>
      </c>
      <c r="K55" s="5">
        <f t="shared" si="2"/>
        <v>0</v>
      </c>
      <c r="L55" s="2">
        <f>VLOOKUP($A55,'By SKU - Old RTs'!$A:$V,16,FALSE)</f>
        <v>0</v>
      </c>
      <c r="M55" s="2">
        <f>VLOOKUP($A55,'By SKU - New RTs'!$A:$V,16,FALSE)</f>
        <v>0</v>
      </c>
      <c r="N55" s="5">
        <f t="shared" si="3"/>
        <v>0</v>
      </c>
      <c r="O55" s="2">
        <f>VLOOKUP($A55,'By SKU - Old RTs'!$A:$V,17,FALSE)</f>
        <v>0</v>
      </c>
      <c r="P55" s="2">
        <f>VLOOKUP($A55,'By SKU - New RTs'!$A:$V,17,FALSE)</f>
        <v>0</v>
      </c>
      <c r="Q55" s="2">
        <f t="shared" si="4"/>
        <v>0</v>
      </c>
    </row>
    <row r="56" spans="1:17" x14ac:dyDescent="0.3">
      <c r="A56" s="3">
        <f>'By SKU - Old RTs'!A56</f>
        <v>452</v>
      </c>
      <c r="B56" t="str">
        <f>'By SKU - Old RTs'!B56</f>
        <v xml:space="preserve">3ML NITRL MD CS     </v>
      </c>
      <c r="C56" s="2">
        <f>VLOOKUP($A56,'By SKU - Old RTs'!$A:$V,13,FALSE)</f>
        <v>0</v>
      </c>
      <c r="D56" s="2">
        <f>VLOOKUP($A56,'By SKU - New RTs'!$A:$V,13,FALSE)</f>
        <v>0</v>
      </c>
      <c r="E56" s="5">
        <f t="shared" si="0"/>
        <v>0</v>
      </c>
      <c r="F56" s="2">
        <f>VLOOKUP($A56,'By SKU - Old RTs'!$A:$V,14,FALSE)</f>
        <v>0</v>
      </c>
      <c r="G56" s="2">
        <f>VLOOKUP($A56,'By SKU - New RTs'!$A:$V,14,FALSE)</f>
        <v>0</v>
      </c>
      <c r="H56" s="5">
        <f t="shared" si="1"/>
        <v>0</v>
      </c>
      <c r="I56" s="2">
        <f>VLOOKUP($A56,'By SKU - Old RTs'!$A:$V,15,FALSE)</f>
        <v>0</v>
      </c>
      <c r="J56" s="2">
        <f>VLOOKUP($A56,'By SKU - New RTs'!$A:$V,15,FALSE)</f>
        <v>0</v>
      </c>
      <c r="K56" s="5">
        <f t="shared" si="2"/>
        <v>0</v>
      </c>
      <c r="L56" s="2">
        <f>VLOOKUP($A56,'By SKU - Old RTs'!$A:$V,16,FALSE)</f>
        <v>0</v>
      </c>
      <c r="M56" s="2">
        <f>VLOOKUP($A56,'By SKU - New RTs'!$A:$V,16,FALSE)</f>
        <v>0</v>
      </c>
      <c r="N56" s="5">
        <f t="shared" si="3"/>
        <v>0</v>
      </c>
      <c r="O56" s="2">
        <f>VLOOKUP($A56,'By SKU - Old RTs'!$A:$V,17,FALSE)</f>
        <v>0</v>
      </c>
      <c r="P56" s="2">
        <f>VLOOKUP($A56,'By SKU - New RTs'!$A:$V,17,FALSE)</f>
        <v>0</v>
      </c>
      <c r="Q56" s="2">
        <f t="shared" si="4"/>
        <v>0</v>
      </c>
    </row>
    <row r="57" spans="1:17" x14ac:dyDescent="0.3">
      <c r="A57" s="3">
        <f>'By SKU - Old RTs'!A57</f>
        <v>453</v>
      </c>
      <c r="B57" t="str">
        <f>'By SKU - Old RTs'!B57</f>
        <v xml:space="preserve">3ML NITRL LG CS     </v>
      </c>
      <c r="C57" s="2">
        <f>VLOOKUP($A57,'By SKU - Old RTs'!$A:$V,13,FALSE)</f>
        <v>0</v>
      </c>
      <c r="D57" s="2">
        <f>VLOOKUP($A57,'By SKU - New RTs'!$A:$V,13,FALSE)</f>
        <v>0</v>
      </c>
      <c r="E57" s="5">
        <f t="shared" si="0"/>
        <v>0</v>
      </c>
      <c r="F57" s="2">
        <f>VLOOKUP($A57,'By SKU - Old RTs'!$A:$V,14,FALSE)</f>
        <v>0</v>
      </c>
      <c r="G57" s="2">
        <f>VLOOKUP($A57,'By SKU - New RTs'!$A:$V,14,FALSE)</f>
        <v>0</v>
      </c>
      <c r="H57" s="5">
        <f t="shared" si="1"/>
        <v>0</v>
      </c>
      <c r="I57" s="2">
        <f>VLOOKUP($A57,'By SKU - Old RTs'!$A:$V,15,FALSE)</f>
        <v>0</v>
      </c>
      <c r="J57" s="2">
        <f>VLOOKUP($A57,'By SKU - New RTs'!$A:$V,15,FALSE)</f>
        <v>0</v>
      </c>
      <c r="K57" s="5">
        <f t="shared" si="2"/>
        <v>0</v>
      </c>
      <c r="L57" s="2">
        <f>VLOOKUP($A57,'By SKU - Old RTs'!$A:$V,16,FALSE)</f>
        <v>0</v>
      </c>
      <c r="M57" s="2">
        <f>VLOOKUP($A57,'By SKU - New RTs'!$A:$V,16,FALSE)</f>
        <v>0</v>
      </c>
      <c r="N57" s="5">
        <f t="shared" si="3"/>
        <v>0</v>
      </c>
      <c r="O57" s="2">
        <f>VLOOKUP($A57,'By SKU - Old RTs'!$A:$V,17,FALSE)</f>
        <v>0</v>
      </c>
      <c r="P57" s="2">
        <f>VLOOKUP($A57,'By SKU - New RTs'!$A:$V,17,FALSE)</f>
        <v>0</v>
      </c>
      <c r="Q57" s="2">
        <f t="shared" si="4"/>
        <v>0</v>
      </c>
    </row>
    <row r="58" spans="1:17" x14ac:dyDescent="0.3">
      <c r="A58" s="3">
        <f>'By SKU - Old RTs'!A58</f>
        <v>454</v>
      </c>
      <c r="B58" t="str">
        <f>'By SKU - Old RTs'!B58</f>
        <v xml:space="preserve">3ML NITRL 1X CS     </v>
      </c>
      <c r="C58" s="2">
        <f>VLOOKUP($A58,'By SKU - Old RTs'!$A:$V,13,FALSE)</f>
        <v>0</v>
      </c>
      <c r="D58" s="2">
        <f>VLOOKUP($A58,'By SKU - New RTs'!$A:$V,13,FALSE)</f>
        <v>0</v>
      </c>
      <c r="E58" s="5">
        <f t="shared" si="0"/>
        <v>0</v>
      </c>
      <c r="F58" s="2">
        <f>VLOOKUP($A58,'By SKU - Old RTs'!$A:$V,14,FALSE)</f>
        <v>0</v>
      </c>
      <c r="G58" s="2">
        <f>VLOOKUP($A58,'By SKU - New RTs'!$A:$V,14,FALSE)</f>
        <v>0</v>
      </c>
      <c r="H58" s="5">
        <f t="shared" si="1"/>
        <v>0</v>
      </c>
      <c r="I58" s="2">
        <f>VLOOKUP($A58,'By SKU - Old RTs'!$A:$V,15,FALSE)</f>
        <v>0</v>
      </c>
      <c r="J58" s="2">
        <f>VLOOKUP($A58,'By SKU - New RTs'!$A:$V,15,FALSE)</f>
        <v>0</v>
      </c>
      <c r="K58" s="5">
        <f t="shared" si="2"/>
        <v>0</v>
      </c>
      <c r="L58" s="2">
        <f>VLOOKUP($A58,'By SKU - Old RTs'!$A:$V,16,FALSE)</f>
        <v>0</v>
      </c>
      <c r="M58" s="2">
        <f>VLOOKUP($A58,'By SKU - New RTs'!$A:$V,16,FALSE)</f>
        <v>0</v>
      </c>
      <c r="N58" s="5">
        <f t="shared" si="3"/>
        <v>0</v>
      </c>
      <c r="O58" s="2">
        <f>VLOOKUP($A58,'By SKU - Old RTs'!$A:$V,17,FALSE)</f>
        <v>0</v>
      </c>
      <c r="P58" s="2">
        <f>VLOOKUP($A58,'By SKU - New RTs'!$A:$V,17,FALSE)</f>
        <v>0</v>
      </c>
      <c r="Q58" s="2">
        <f t="shared" si="4"/>
        <v>0</v>
      </c>
    </row>
    <row r="59" spans="1:17" x14ac:dyDescent="0.3">
      <c r="A59" s="3">
        <f>'By SKU - Old RTs'!A59</f>
        <v>457</v>
      </c>
      <c r="B59" t="str">
        <f>'By SKU - Old RTs'!B59</f>
        <v xml:space="preserve">AMMEX PF MEDIC      </v>
      </c>
      <c r="C59" s="2">
        <f>VLOOKUP($A59,'By SKU - Old RTs'!$A:$V,13,FALSE)</f>
        <v>0</v>
      </c>
      <c r="D59" s="2">
        <f>VLOOKUP($A59,'By SKU - New RTs'!$A:$V,13,FALSE)</f>
        <v>0</v>
      </c>
      <c r="E59" s="5">
        <f t="shared" si="0"/>
        <v>0</v>
      </c>
      <c r="F59" s="2">
        <f>VLOOKUP($A59,'By SKU - Old RTs'!$A:$V,14,FALSE)</f>
        <v>0</v>
      </c>
      <c r="G59" s="2">
        <f>VLOOKUP($A59,'By SKU - New RTs'!$A:$V,14,FALSE)</f>
        <v>0</v>
      </c>
      <c r="H59" s="5">
        <f t="shared" si="1"/>
        <v>0</v>
      </c>
      <c r="I59" s="2">
        <f>VLOOKUP($A59,'By SKU - Old RTs'!$A:$V,15,FALSE)</f>
        <v>0</v>
      </c>
      <c r="J59" s="2">
        <f>VLOOKUP($A59,'By SKU - New RTs'!$A:$V,15,FALSE)</f>
        <v>0</v>
      </c>
      <c r="K59" s="5">
        <f t="shared" si="2"/>
        <v>0</v>
      </c>
      <c r="L59" s="2">
        <f>VLOOKUP($A59,'By SKU - Old RTs'!$A:$V,16,FALSE)</f>
        <v>0</v>
      </c>
      <c r="M59" s="2">
        <f>VLOOKUP($A59,'By SKU - New RTs'!$A:$V,16,FALSE)</f>
        <v>0</v>
      </c>
      <c r="N59" s="5">
        <f t="shared" si="3"/>
        <v>0</v>
      </c>
      <c r="O59" s="2">
        <f>VLOOKUP($A59,'By SKU - Old RTs'!$A:$V,17,FALSE)</f>
        <v>0</v>
      </c>
      <c r="P59" s="2">
        <f>VLOOKUP($A59,'By SKU - New RTs'!$A:$V,17,FALSE)</f>
        <v>0</v>
      </c>
      <c r="Q59" s="2">
        <f t="shared" si="4"/>
        <v>0</v>
      </c>
    </row>
    <row r="60" spans="1:17" x14ac:dyDescent="0.3">
      <c r="A60" s="3">
        <f>'By SKU - Old RTs'!A60</f>
        <v>463</v>
      </c>
      <c r="B60" t="str">
        <f>'By SKU - Old RTs'!B60</f>
        <v>NITRIL PF EXAM XL CS</v>
      </c>
      <c r="C60" s="2">
        <f>VLOOKUP($A60,'By SKU - Old RTs'!$A:$V,13,FALSE)</f>
        <v>0</v>
      </c>
      <c r="D60" s="2">
        <f>VLOOKUP($A60,'By SKU - New RTs'!$A:$V,13,FALSE)</f>
        <v>0</v>
      </c>
      <c r="E60" s="5">
        <f t="shared" si="0"/>
        <v>0</v>
      </c>
      <c r="F60" s="2">
        <f>VLOOKUP($A60,'By SKU - Old RTs'!$A:$V,14,FALSE)</f>
        <v>0</v>
      </c>
      <c r="G60" s="2">
        <f>VLOOKUP($A60,'By SKU - New RTs'!$A:$V,14,FALSE)</f>
        <v>0</v>
      </c>
      <c r="H60" s="5">
        <f t="shared" si="1"/>
        <v>0</v>
      </c>
      <c r="I60" s="2">
        <f>VLOOKUP($A60,'By SKU - Old RTs'!$A:$V,15,FALSE)</f>
        <v>0</v>
      </c>
      <c r="J60" s="2">
        <f>VLOOKUP($A60,'By SKU - New RTs'!$A:$V,15,FALSE)</f>
        <v>0</v>
      </c>
      <c r="K60" s="5">
        <f t="shared" si="2"/>
        <v>0</v>
      </c>
      <c r="L60" s="2">
        <f>VLOOKUP($A60,'By SKU - Old RTs'!$A:$V,16,FALSE)</f>
        <v>0</v>
      </c>
      <c r="M60" s="2">
        <f>VLOOKUP($A60,'By SKU - New RTs'!$A:$V,16,FALSE)</f>
        <v>0</v>
      </c>
      <c r="N60" s="5">
        <f t="shared" si="3"/>
        <v>0</v>
      </c>
      <c r="O60" s="2">
        <f>VLOOKUP($A60,'By SKU - Old RTs'!$A:$V,17,FALSE)</f>
        <v>0</v>
      </c>
      <c r="P60" s="2">
        <f>VLOOKUP($A60,'By SKU - New RTs'!$A:$V,17,FALSE)</f>
        <v>0</v>
      </c>
      <c r="Q60" s="2">
        <f t="shared" si="4"/>
        <v>0</v>
      </c>
    </row>
    <row r="61" spans="1:17" x14ac:dyDescent="0.3">
      <c r="A61" s="3">
        <f>'By SKU - Old RTs'!A61</f>
        <v>467</v>
      </c>
      <c r="B61" t="str">
        <f>'By SKU - Old RTs'!B61</f>
        <v>IND BLACK PFREE NITRILE 2X CS</v>
      </c>
      <c r="C61" s="2">
        <f>VLOOKUP($A61,'By SKU - Old RTs'!$A:$V,13,FALSE)</f>
        <v>0</v>
      </c>
      <c r="D61" s="2">
        <f>VLOOKUP($A61,'By SKU - New RTs'!$A:$V,13,FALSE)</f>
        <v>0</v>
      </c>
      <c r="E61" s="5">
        <f t="shared" si="0"/>
        <v>0</v>
      </c>
      <c r="F61" s="2">
        <f>VLOOKUP($A61,'By SKU - Old RTs'!$A:$V,14,FALSE)</f>
        <v>0</v>
      </c>
      <c r="G61" s="2">
        <f>VLOOKUP($A61,'By SKU - New RTs'!$A:$V,14,FALSE)</f>
        <v>0</v>
      </c>
      <c r="H61" s="5">
        <f t="shared" si="1"/>
        <v>0</v>
      </c>
      <c r="I61" s="2">
        <f>VLOOKUP($A61,'By SKU - Old RTs'!$A:$V,15,FALSE)</f>
        <v>0</v>
      </c>
      <c r="J61" s="2">
        <f>VLOOKUP($A61,'By SKU - New RTs'!$A:$V,15,FALSE)</f>
        <v>0</v>
      </c>
      <c r="K61" s="5">
        <f t="shared" si="2"/>
        <v>0</v>
      </c>
      <c r="L61" s="2">
        <f>VLOOKUP($A61,'By SKU - Old RTs'!$A:$V,16,FALSE)</f>
        <v>0</v>
      </c>
      <c r="M61" s="2">
        <f>VLOOKUP($A61,'By SKU - New RTs'!$A:$V,16,FALSE)</f>
        <v>0</v>
      </c>
      <c r="N61" s="5">
        <f t="shared" si="3"/>
        <v>0</v>
      </c>
      <c r="O61" s="2">
        <f>VLOOKUP($A61,'By SKU - Old RTs'!$A:$V,17,FALSE)</f>
        <v>0</v>
      </c>
      <c r="P61" s="2">
        <f>VLOOKUP($A61,'By SKU - New RTs'!$A:$V,17,FALSE)</f>
        <v>0</v>
      </c>
      <c r="Q61" s="2">
        <f t="shared" si="4"/>
        <v>0</v>
      </c>
    </row>
    <row r="62" spans="1:17" x14ac:dyDescent="0.3">
      <c r="A62" s="3">
        <f>'By SKU - Old RTs'!A62</f>
        <v>526</v>
      </c>
      <c r="B62" t="str">
        <f>'By SKU - Old RTs'!B62</f>
        <v xml:space="preserve">NITRL MD BX         </v>
      </c>
      <c r="C62" s="2">
        <f>VLOOKUP($A62,'By SKU - Old RTs'!$A:$V,13,FALSE)</f>
        <v>0</v>
      </c>
      <c r="D62" s="2">
        <f>VLOOKUP($A62,'By SKU - New RTs'!$A:$V,13,FALSE)</f>
        <v>0</v>
      </c>
      <c r="E62" s="5">
        <f t="shared" si="0"/>
        <v>0</v>
      </c>
      <c r="F62" s="2">
        <f>VLOOKUP($A62,'By SKU - Old RTs'!$A:$V,14,FALSE)</f>
        <v>0</v>
      </c>
      <c r="G62" s="2">
        <f>VLOOKUP($A62,'By SKU - New RTs'!$A:$V,14,FALSE)</f>
        <v>0</v>
      </c>
      <c r="H62" s="5">
        <f t="shared" si="1"/>
        <v>0</v>
      </c>
      <c r="I62" s="2">
        <f>VLOOKUP($A62,'By SKU - Old RTs'!$A:$V,15,FALSE)</f>
        <v>0</v>
      </c>
      <c r="J62" s="2">
        <f>VLOOKUP($A62,'By SKU - New RTs'!$A:$V,15,FALSE)</f>
        <v>0</v>
      </c>
      <c r="K62" s="5">
        <f t="shared" si="2"/>
        <v>0</v>
      </c>
      <c r="L62" s="2">
        <f>VLOOKUP($A62,'By SKU - Old RTs'!$A:$V,16,FALSE)</f>
        <v>0</v>
      </c>
      <c r="M62" s="2">
        <f>VLOOKUP($A62,'By SKU - New RTs'!$A:$V,16,FALSE)</f>
        <v>0</v>
      </c>
      <c r="N62" s="5">
        <f t="shared" si="3"/>
        <v>0</v>
      </c>
      <c r="O62" s="2">
        <f>VLOOKUP($A62,'By SKU - Old RTs'!$A:$V,17,FALSE)</f>
        <v>0</v>
      </c>
      <c r="P62" s="2">
        <f>VLOOKUP($A62,'By SKU - New RTs'!$A:$V,17,FALSE)</f>
        <v>0</v>
      </c>
      <c r="Q62" s="2">
        <f t="shared" si="4"/>
        <v>0</v>
      </c>
    </row>
    <row r="63" spans="1:17" x14ac:dyDescent="0.3">
      <c r="A63" s="3">
        <f>'By SKU - Old RTs'!A63</f>
        <v>527</v>
      </c>
      <c r="B63" t="str">
        <f>'By SKU - Old RTs'!B63</f>
        <v xml:space="preserve">NITRL LG BX         </v>
      </c>
      <c r="C63" s="2">
        <f>VLOOKUP($A63,'By SKU - Old RTs'!$A:$V,13,FALSE)</f>
        <v>0</v>
      </c>
      <c r="D63" s="2">
        <f>VLOOKUP($A63,'By SKU - New RTs'!$A:$V,13,FALSE)</f>
        <v>0</v>
      </c>
      <c r="E63" s="5">
        <f t="shared" si="0"/>
        <v>0</v>
      </c>
      <c r="F63" s="2">
        <f>VLOOKUP($A63,'By SKU - Old RTs'!$A:$V,14,FALSE)</f>
        <v>0</v>
      </c>
      <c r="G63" s="2">
        <f>VLOOKUP($A63,'By SKU - New RTs'!$A:$V,14,FALSE)</f>
        <v>0</v>
      </c>
      <c r="H63" s="5">
        <f t="shared" si="1"/>
        <v>0</v>
      </c>
      <c r="I63" s="2">
        <f>VLOOKUP($A63,'By SKU - Old RTs'!$A:$V,15,FALSE)</f>
        <v>0</v>
      </c>
      <c r="J63" s="2">
        <f>VLOOKUP($A63,'By SKU - New RTs'!$A:$V,15,FALSE)</f>
        <v>0</v>
      </c>
      <c r="K63" s="5">
        <f t="shared" si="2"/>
        <v>0</v>
      </c>
      <c r="L63" s="2">
        <f>VLOOKUP($A63,'By SKU - Old RTs'!$A:$V,16,FALSE)</f>
        <v>0</v>
      </c>
      <c r="M63" s="2">
        <f>VLOOKUP($A63,'By SKU - New RTs'!$A:$V,16,FALSE)</f>
        <v>0</v>
      </c>
      <c r="N63" s="5">
        <f t="shared" si="3"/>
        <v>0</v>
      </c>
      <c r="O63" s="2">
        <f>VLOOKUP($A63,'By SKU - Old RTs'!$A:$V,17,FALSE)</f>
        <v>0</v>
      </c>
      <c r="P63" s="2">
        <f>VLOOKUP($A63,'By SKU - New RTs'!$A:$V,17,FALSE)</f>
        <v>0</v>
      </c>
      <c r="Q63" s="2">
        <f t="shared" si="4"/>
        <v>0</v>
      </c>
    </row>
    <row r="64" spans="1:17" x14ac:dyDescent="0.3">
      <c r="A64" s="3">
        <f>'By SKU - Old RTs'!A64</f>
        <v>528</v>
      </c>
      <c r="B64" t="str">
        <f>'By SKU - Old RTs'!B64</f>
        <v xml:space="preserve">NITRL 1X BX         </v>
      </c>
      <c r="C64" s="2">
        <f>VLOOKUP($A64,'By SKU - Old RTs'!$A:$V,13,FALSE)</f>
        <v>0</v>
      </c>
      <c r="D64" s="2">
        <f>VLOOKUP($A64,'By SKU - New RTs'!$A:$V,13,FALSE)</f>
        <v>0</v>
      </c>
      <c r="E64" s="5">
        <f t="shared" si="0"/>
        <v>0</v>
      </c>
      <c r="F64" s="2">
        <f>VLOOKUP($A64,'By SKU - Old RTs'!$A:$V,14,FALSE)</f>
        <v>0</v>
      </c>
      <c r="G64" s="2">
        <f>VLOOKUP($A64,'By SKU - New RTs'!$A:$V,14,FALSE)</f>
        <v>0</v>
      </c>
      <c r="H64" s="5">
        <f t="shared" si="1"/>
        <v>0</v>
      </c>
      <c r="I64" s="2">
        <f>VLOOKUP($A64,'By SKU - Old RTs'!$A:$V,15,FALSE)</f>
        <v>0</v>
      </c>
      <c r="J64" s="2">
        <f>VLOOKUP($A64,'By SKU - New RTs'!$A:$V,15,FALSE)</f>
        <v>0</v>
      </c>
      <c r="K64" s="5">
        <f t="shared" si="2"/>
        <v>0</v>
      </c>
      <c r="L64" s="2">
        <f>VLOOKUP($A64,'By SKU - Old RTs'!$A:$V,16,FALSE)</f>
        <v>0</v>
      </c>
      <c r="M64" s="2">
        <f>VLOOKUP($A64,'By SKU - New RTs'!$A:$V,16,FALSE)</f>
        <v>0</v>
      </c>
      <c r="N64" s="5">
        <f t="shared" si="3"/>
        <v>0</v>
      </c>
      <c r="O64" s="2">
        <f>VLOOKUP($A64,'By SKU - Old RTs'!$A:$V,17,FALSE)</f>
        <v>0</v>
      </c>
      <c r="P64" s="2">
        <f>VLOOKUP($A64,'By SKU - New RTs'!$A:$V,17,FALSE)</f>
        <v>0</v>
      </c>
      <c r="Q64" s="2">
        <f t="shared" si="4"/>
        <v>0</v>
      </c>
    </row>
    <row r="65" spans="1:17" x14ac:dyDescent="0.3">
      <c r="A65" s="3">
        <f>'By SKU - Old RTs'!A65</f>
        <v>549</v>
      </c>
      <c r="B65" t="str">
        <f>'By SKU - Old RTs'!B65</f>
        <v xml:space="preserve">3ML NITRL SM BX     </v>
      </c>
      <c r="C65" s="2">
        <f>VLOOKUP($A65,'By SKU - Old RTs'!$A:$V,13,FALSE)</f>
        <v>0</v>
      </c>
      <c r="D65" s="2">
        <f>VLOOKUP($A65,'By SKU - New RTs'!$A:$V,13,FALSE)</f>
        <v>0</v>
      </c>
      <c r="E65" s="5">
        <f t="shared" si="0"/>
        <v>0</v>
      </c>
      <c r="F65" s="2">
        <f>VLOOKUP($A65,'By SKU - Old RTs'!$A:$V,14,FALSE)</f>
        <v>0</v>
      </c>
      <c r="G65" s="2">
        <f>VLOOKUP($A65,'By SKU - New RTs'!$A:$V,14,FALSE)</f>
        <v>0</v>
      </c>
      <c r="H65" s="5">
        <f t="shared" si="1"/>
        <v>0</v>
      </c>
      <c r="I65" s="2">
        <f>VLOOKUP($A65,'By SKU - Old RTs'!$A:$V,15,FALSE)</f>
        <v>0</v>
      </c>
      <c r="J65" s="2">
        <f>VLOOKUP($A65,'By SKU - New RTs'!$A:$V,15,FALSE)</f>
        <v>0</v>
      </c>
      <c r="K65" s="5">
        <f t="shared" si="2"/>
        <v>0</v>
      </c>
      <c r="L65" s="2">
        <f>VLOOKUP($A65,'By SKU - Old RTs'!$A:$V,16,FALSE)</f>
        <v>0</v>
      </c>
      <c r="M65" s="2">
        <f>VLOOKUP($A65,'By SKU - New RTs'!$A:$V,16,FALSE)</f>
        <v>0</v>
      </c>
      <c r="N65" s="5">
        <f t="shared" si="3"/>
        <v>0</v>
      </c>
      <c r="O65" s="2">
        <f>VLOOKUP($A65,'By SKU - Old RTs'!$A:$V,17,FALSE)</f>
        <v>0</v>
      </c>
      <c r="P65" s="2">
        <f>VLOOKUP($A65,'By SKU - New RTs'!$A:$V,17,FALSE)</f>
        <v>0</v>
      </c>
      <c r="Q65" s="2">
        <f t="shared" si="4"/>
        <v>0</v>
      </c>
    </row>
    <row r="66" spans="1:17" x14ac:dyDescent="0.3">
      <c r="A66" s="3">
        <f>'By SKU - Old RTs'!A66</f>
        <v>550</v>
      </c>
      <c r="B66" t="str">
        <f>'By SKU - Old RTs'!B66</f>
        <v xml:space="preserve">3ML NITRL MD BX     </v>
      </c>
      <c r="C66" s="2">
        <f>VLOOKUP($A66,'By SKU - Old RTs'!$A:$V,13,FALSE)</f>
        <v>0</v>
      </c>
      <c r="D66" s="2">
        <f>VLOOKUP($A66,'By SKU - New RTs'!$A:$V,13,FALSE)</f>
        <v>0</v>
      </c>
      <c r="E66" s="5">
        <f t="shared" si="0"/>
        <v>0</v>
      </c>
      <c r="F66" s="2">
        <f>VLOOKUP($A66,'By SKU - Old RTs'!$A:$V,14,FALSE)</f>
        <v>0</v>
      </c>
      <c r="G66" s="2">
        <f>VLOOKUP($A66,'By SKU - New RTs'!$A:$V,14,FALSE)</f>
        <v>0</v>
      </c>
      <c r="H66" s="5">
        <f t="shared" si="1"/>
        <v>0</v>
      </c>
      <c r="I66" s="2">
        <f>VLOOKUP($A66,'By SKU - Old RTs'!$A:$V,15,FALSE)</f>
        <v>0</v>
      </c>
      <c r="J66" s="2">
        <f>VLOOKUP($A66,'By SKU - New RTs'!$A:$V,15,FALSE)</f>
        <v>0</v>
      </c>
      <c r="K66" s="5">
        <f t="shared" si="2"/>
        <v>0</v>
      </c>
      <c r="L66" s="2">
        <f>VLOOKUP($A66,'By SKU - Old RTs'!$A:$V,16,FALSE)</f>
        <v>0</v>
      </c>
      <c r="M66" s="2">
        <f>VLOOKUP($A66,'By SKU - New RTs'!$A:$V,16,FALSE)</f>
        <v>0</v>
      </c>
      <c r="N66" s="5">
        <f t="shared" si="3"/>
        <v>0</v>
      </c>
      <c r="O66" s="2">
        <f>VLOOKUP($A66,'By SKU - Old RTs'!$A:$V,17,FALSE)</f>
        <v>0</v>
      </c>
      <c r="P66" s="2">
        <f>VLOOKUP($A66,'By SKU - New RTs'!$A:$V,17,FALSE)</f>
        <v>0</v>
      </c>
      <c r="Q66" s="2">
        <f t="shared" si="4"/>
        <v>0</v>
      </c>
    </row>
    <row r="67" spans="1:17" x14ac:dyDescent="0.3">
      <c r="A67" s="3">
        <f>'By SKU - Old RTs'!A67</f>
        <v>551</v>
      </c>
      <c r="B67" t="str">
        <f>'By SKU - Old RTs'!B67</f>
        <v xml:space="preserve">3ML NITRL LG BX     </v>
      </c>
      <c r="C67" s="2">
        <f>VLOOKUP($A67,'By SKU - Old RTs'!$A:$V,13,FALSE)</f>
        <v>0</v>
      </c>
      <c r="D67" s="2">
        <f>VLOOKUP($A67,'By SKU - New RTs'!$A:$V,13,FALSE)</f>
        <v>0</v>
      </c>
      <c r="E67" s="5">
        <f t="shared" si="0"/>
        <v>0</v>
      </c>
      <c r="F67" s="2">
        <f>VLOOKUP($A67,'By SKU - Old RTs'!$A:$V,14,FALSE)</f>
        <v>0</v>
      </c>
      <c r="G67" s="2">
        <f>VLOOKUP($A67,'By SKU - New RTs'!$A:$V,14,FALSE)</f>
        <v>0</v>
      </c>
      <c r="H67" s="5">
        <f t="shared" si="1"/>
        <v>0</v>
      </c>
      <c r="I67" s="2">
        <f>VLOOKUP($A67,'By SKU - Old RTs'!$A:$V,15,FALSE)</f>
        <v>0</v>
      </c>
      <c r="J67" s="2">
        <f>VLOOKUP($A67,'By SKU - New RTs'!$A:$V,15,FALSE)</f>
        <v>0</v>
      </c>
      <c r="K67" s="5">
        <f t="shared" si="2"/>
        <v>0</v>
      </c>
      <c r="L67" s="2">
        <f>VLOOKUP($A67,'By SKU - Old RTs'!$A:$V,16,FALSE)</f>
        <v>0</v>
      </c>
      <c r="M67" s="2">
        <f>VLOOKUP($A67,'By SKU - New RTs'!$A:$V,16,FALSE)</f>
        <v>0</v>
      </c>
      <c r="N67" s="5">
        <f t="shared" si="3"/>
        <v>0</v>
      </c>
      <c r="O67" s="2">
        <f>VLOOKUP($A67,'By SKU - Old RTs'!$A:$V,17,FALSE)</f>
        <v>0</v>
      </c>
      <c r="P67" s="2">
        <f>VLOOKUP($A67,'By SKU - New RTs'!$A:$V,17,FALSE)</f>
        <v>0</v>
      </c>
      <c r="Q67" s="2">
        <f t="shared" si="4"/>
        <v>0</v>
      </c>
    </row>
    <row r="68" spans="1:17" x14ac:dyDescent="0.3">
      <c r="A68" s="3">
        <f>'By SKU - Old RTs'!A68</f>
        <v>552</v>
      </c>
      <c r="B68" t="str">
        <f>'By SKU - Old RTs'!B68</f>
        <v xml:space="preserve">3ML NITRL 1X BX     </v>
      </c>
      <c r="C68" s="2">
        <f>VLOOKUP($A68,'By SKU - Old RTs'!$A:$V,13,FALSE)</f>
        <v>0</v>
      </c>
      <c r="D68" s="2">
        <f>VLOOKUP($A68,'By SKU - New RTs'!$A:$V,13,FALSE)</f>
        <v>0</v>
      </c>
      <c r="E68" s="5">
        <f t="shared" ref="E68:E131" si="5">D68-C68</f>
        <v>0</v>
      </c>
      <c r="F68" s="2">
        <f>VLOOKUP($A68,'By SKU - Old RTs'!$A:$V,14,FALSE)</f>
        <v>0</v>
      </c>
      <c r="G68" s="2">
        <f>VLOOKUP($A68,'By SKU - New RTs'!$A:$V,14,FALSE)</f>
        <v>0</v>
      </c>
      <c r="H68" s="5">
        <f t="shared" ref="H68:H131" si="6">G68-F68</f>
        <v>0</v>
      </c>
      <c r="I68" s="2">
        <f>VLOOKUP($A68,'By SKU - Old RTs'!$A:$V,15,FALSE)</f>
        <v>0</v>
      </c>
      <c r="J68" s="2">
        <f>VLOOKUP($A68,'By SKU - New RTs'!$A:$V,15,FALSE)</f>
        <v>0</v>
      </c>
      <c r="K68" s="5">
        <f t="shared" ref="K68:K131" si="7">J68-I68</f>
        <v>0</v>
      </c>
      <c r="L68" s="2">
        <f>VLOOKUP($A68,'By SKU - Old RTs'!$A:$V,16,FALSE)</f>
        <v>0</v>
      </c>
      <c r="M68" s="2">
        <f>VLOOKUP($A68,'By SKU - New RTs'!$A:$V,16,FALSE)</f>
        <v>0</v>
      </c>
      <c r="N68" s="5">
        <f t="shared" ref="N68:N131" si="8">M68-L68</f>
        <v>0</v>
      </c>
      <c r="O68" s="2">
        <f>VLOOKUP($A68,'By SKU - Old RTs'!$A:$V,17,FALSE)</f>
        <v>0</v>
      </c>
      <c r="P68" s="2">
        <f>VLOOKUP($A68,'By SKU - New RTs'!$A:$V,17,FALSE)</f>
        <v>0</v>
      </c>
      <c r="Q68" s="2">
        <f t="shared" ref="Q68:Q131" si="9">P68-O68</f>
        <v>0</v>
      </c>
    </row>
    <row r="69" spans="1:17" x14ac:dyDescent="0.3">
      <c r="A69" s="3">
        <f>'By SKU - Old RTs'!A69</f>
        <v>562</v>
      </c>
      <c r="B69" t="str">
        <f>'By SKU - Old RTs'!B69</f>
        <v>IND BLACK PFREE NITRILE LG BX</v>
      </c>
      <c r="C69" s="2">
        <f>VLOOKUP($A69,'By SKU - Old RTs'!$A:$V,13,FALSE)</f>
        <v>0</v>
      </c>
      <c r="D69" s="2">
        <f>VLOOKUP($A69,'By SKU - New RTs'!$A:$V,13,FALSE)</f>
        <v>0</v>
      </c>
      <c r="E69" s="5">
        <f t="shared" si="5"/>
        <v>0</v>
      </c>
      <c r="F69" s="2">
        <f>VLOOKUP($A69,'By SKU - Old RTs'!$A:$V,14,FALSE)</f>
        <v>0.5</v>
      </c>
      <c r="G69" s="2">
        <f>VLOOKUP($A69,'By SKU - New RTs'!$A:$V,14,FALSE)</f>
        <v>0.5</v>
      </c>
      <c r="H69" s="5">
        <f t="shared" si="6"/>
        <v>0</v>
      </c>
      <c r="I69" s="2">
        <f>VLOOKUP($A69,'By SKU - Old RTs'!$A:$V,15,FALSE)</f>
        <v>0</v>
      </c>
      <c r="J69" s="2">
        <f>VLOOKUP($A69,'By SKU - New RTs'!$A:$V,15,FALSE)</f>
        <v>0</v>
      </c>
      <c r="K69" s="5">
        <f t="shared" si="7"/>
        <v>0</v>
      </c>
      <c r="L69" s="2">
        <f>VLOOKUP($A69,'By SKU - Old RTs'!$A:$V,16,FALSE)</f>
        <v>0</v>
      </c>
      <c r="M69" s="2">
        <f>VLOOKUP($A69,'By SKU - New RTs'!$A:$V,16,FALSE)</f>
        <v>0</v>
      </c>
      <c r="N69" s="5">
        <f t="shared" si="8"/>
        <v>0</v>
      </c>
      <c r="O69" s="2">
        <f>VLOOKUP($A69,'By SKU - Old RTs'!$A:$V,17,FALSE)</f>
        <v>0</v>
      </c>
      <c r="P69" s="2">
        <f>VLOOKUP($A69,'By SKU - New RTs'!$A:$V,17,FALSE)</f>
        <v>0</v>
      </c>
      <c r="Q69" s="2">
        <f t="shared" si="9"/>
        <v>0</v>
      </c>
    </row>
    <row r="70" spans="1:17" x14ac:dyDescent="0.3">
      <c r="A70" s="3">
        <f>'By SKU - Old RTs'!A70</f>
        <v>563</v>
      </c>
      <c r="B70" t="str">
        <f>'By SKU - Old RTs'!B70</f>
        <v>IND BLACK PFREE NITRILE XL BX</v>
      </c>
      <c r="C70" s="2">
        <f>VLOOKUP($A70,'By SKU - Old RTs'!$A:$V,13,FALSE)</f>
        <v>0</v>
      </c>
      <c r="D70" s="2">
        <f>VLOOKUP($A70,'By SKU - New RTs'!$A:$V,13,FALSE)</f>
        <v>0</v>
      </c>
      <c r="E70" s="5">
        <f t="shared" si="5"/>
        <v>0</v>
      </c>
      <c r="F70" s="2">
        <f>VLOOKUP($A70,'By SKU - Old RTs'!$A:$V,14,FALSE)</f>
        <v>0</v>
      </c>
      <c r="G70" s="2">
        <f>VLOOKUP($A70,'By SKU - New RTs'!$A:$V,14,FALSE)</f>
        <v>0</v>
      </c>
      <c r="H70" s="5">
        <f t="shared" si="6"/>
        <v>0</v>
      </c>
      <c r="I70" s="2">
        <f>VLOOKUP($A70,'By SKU - Old RTs'!$A:$V,15,FALSE)</f>
        <v>0</v>
      </c>
      <c r="J70" s="2">
        <f>VLOOKUP($A70,'By SKU - New RTs'!$A:$V,15,FALSE)</f>
        <v>0</v>
      </c>
      <c r="K70" s="5">
        <f t="shared" si="7"/>
        <v>0</v>
      </c>
      <c r="L70" s="2">
        <f>VLOOKUP($A70,'By SKU - Old RTs'!$A:$V,16,FALSE)</f>
        <v>0</v>
      </c>
      <c r="M70" s="2">
        <f>VLOOKUP($A70,'By SKU - New RTs'!$A:$V,16,FALSE)</f>
        <v>0</v>
      </c>
      <c r="N70" s="5">
        <f t="shared" si="8"/>
        <v>0</v>
      </c>
      <c r="O70" s="2">
        <f>VLOOKUP($A70,'By SKU - Old RTs'!$A:$V,17,FALSE)</f>
        <v>0</v>
      </c>
      <c r="P70" s="2">
        <f>VLOOKUP($A70,'By SKU - New RTs'!$A:$V,17,FALSE)</f>
        <v>0</v>
      </c>
      <c r="Q70" s="2">
        <f t="shared" si="9"/>
        <v>0</v>
      </c>
    </row>
    <row r="71" spans="1:17" x14ac:dyDescent="0.3">
      <c r="A71" s="3">
        <f>'By SKU - Old RTs'!A71</f>
        <v>571</v>
      </c>
      <c r="B71" t="str">
        <f>'By SKU - Old RTs'!B71</f>
        <v>IND BLACK PFREE NITRILE MD BX</v>
      </c>
      <c r="C71" s="2">
        <f>VLOOKUP($A71,'By SKU - Old RTs'!$A:$V,13,FALSE)</f>
        <v>0</v>
      </c>
      <c r="D71" s="2">
        <f>VLOOKUP($A71,'By SKU - New RTs'!$A:$V,13,FALSE)</f>
        <v>0</v>
      </c>
      <c r="E71" s="5">
        <f t="shared" si="5"/>
        <v>0</v>
      </c>
      <c r="F71" s="2">
        <f>VLOOKUP($A71,'By SKU - Old RTs'!$A:$V,14,FALSE)</f>
        <v>0</v>
      </c>
      <c r="G71" s="2">
        <f>VLOOKUP($A71,'By SKU - New RTs'!$A:$V,14,FALSE)</f>
        <v>0</v>
      </c>
      <c r="H71" s="5">
        <f t="shared" si="6"/>
        <v>0</v>
      </c>
      <c r="I71" s="2">
        <f>VLOOKUP($A71,'By SKU - Old RTs'!$A:$V,15,FALSE)</f>
        <v>0</v>
      </c>
      <c r="J71" s="2">
        <f>VLOOKUP($A71,'By SKU - New RTs'!$A:$V,15,FALSE)</f>
        <v>0</v>
      </c>
      <c r="K71" s="5">
        <f t="shared" si="7"/>
        <v>0</v>
      </c>
      <c r="L71" s="2">
        <f>VLOOKUP($A71,'By SKU - Old RTs'!$A:$V,16,FALSE)</f>
        <v>0.5</v>
      </c>
      <c r="M71" s="2">
        <f>VLOOKUP($A71,'By SKU - New RTs'!$A:$V,16,FALSE)</f>
        <v>0.5</v>
      </c>
      <c r="N71" s="5">
        <f t="shared" si="8"/>
        <v>0</v>
      </c>
      <c r="O71" s="2">
        <f>VLOOKUP($A71,'By SKU - Old RTs'!$A:$V,17,FALSE)</f>
        <v>0</v>
      </c>
      <c r="P71" s="2">
        <f>VLOOKUP($A71,'By SKU - New RTs'!$A:$V,17,FALSE)</f>
        <v>0</v>
      </c>
      <c r="Q71" s="2">
        <f t="shared" si="9"/>
        <v>0</v>
      </c>
    </row>
    <row r="72" spans="1:17" x14ac:dyDescent="0.3">
      <c r="A72" s="3">
        <f>'By SKU - Old RTs'!A72</f>
        <v>579</v>
      </c>
      <c r="B72" t="str">
        <f>'By SKU - Old RTs'!B72</f>
        <v xml:space="preserve">NITRL PF 2X BX      </v>
      </c>
      <c r="C72" s="2">
        <f>VLOOKUP($A72,'By SKU - Old RTs'!$A:$V,13,FALSE)</f>
        <v>0</v>
      </c>
      <c r="D72" s="2">
        <f>VLOOKUP($A72,'By SKU - New RTs'!$A:$V,13,FALSE)</f>
        <v>0</v>
      </c>
      <c r="E72" s="5">
        <f t="shared" si="5"/>
        <v>0</v>
      </c>
      <c r="F72" s="2">
        <f>VLOOKUP($A72,'By SKU - Old RTs'!$A:$V,14,FALSE)</f>
        <v>0</v>
      </c>
      <c r="G72" s="2">
        <f>VLOOKUP($A72,'By SKU - New RTs'!$A:$V,14,FALSE)</f>
        <v>0</v>
      </c>
      <c r="H72" s="5">
        <f t="shared" si="6"/>
        <v>0</v>
      </c>
      <c r="I72" s="2">
        <f>VLOOKUP($A72,'By SKU - Old RTs'!$A:$V,15,FALSE)</f>
        <v>0</v>
      </c>
      <c r="J72" s="2">
        <f>VLOOKUP($A72,'By SKU - New RTs'!$A:$V,15,FALSE)</f>
        <v>0</v>
      </c>
      <c r="K72" s="5">
        <f t="shared" si="7"/>
        <v>0</v>
      </c>
      <c r="L72" s="2">
        <f>VLOOKUP($A72,'By SKU - Old RTs'!$A:$V,16,FALSE)</f>
        <v>0</v>
      </c>
      <c r="M72" s="2">
        <f>VLOOKUP($A72,'By SKU - New RTs'!$A:$V,16,FALSE)</f>
        <v>0</v>
      </c>
      <c r="N72" s="5">
        <f t="shared" si="8"/>
        <v>0</v>
      </c>
      <c r="O72" s="2">
        <f>VLOOKUP($A72,'By SKU - Old RTs'!$A:$V,17,FALSE)</f>
        <v>0</v>
      </c>
      <c r="P72" s="2">
        <f>VLOOKUP($A72,'By SKU - New RTs'!$A:$V,17,FALSE)</f>
        <v>0</v>
      </c>
      <c r="Q72" s="2">
        <f t="shared" si="9"/>
        <v>0</v>
      </c>
    </row>
    <row r="73" spans="1:17" x14ac:dyDescent="0.3">
      <c r="A73" s="3">
        <f>'By SKU - Old RTs'!A73</f>
        <v>601</v>
      </c>
      <c r="B73" t="str">
        <f>'By SKU - Old RTs'!B73</f>
        <v>DISPOSABLE FACE MASK BX</v>
      </c>
      <c r="C73" s="2">
        <f>VLOOKUP($A73,'By SKU - Old RTs'!$A:$V,13,FALSE)</f>
        <v>0</v>
      </c>
      <c r="D73" s="2">
        <f>VLOOKUP($A73,'By SKU - New RTs'!$A:$V,13,FALSE)</f>
        <v>0</v>
      </c>
      <c r="E73" s="5">
        <f t="shared" si="5"/>
        <v>0</v>
      </c>
      <c r="F73" s="2">
        <f>VLOOKUP($A73,'By SKU - Old RTs'!$A:$V,14,FALSE)</f>
        <v>0</v>
      </c>
      <c r="G73" s="2">
        <f>VLOOKUP($A73,'By SKU - New RTs'!$A:$V,14,FALSE)</f>
        <v>0</v>
      </c>
      <c r="H73" s="5">
        <f t="shared" si="6"/>
        <v>0</v>
      </c>
      <c r="I73" s="2">
        <f>VLOOKUP($A73,'By SKU - Old RTs'!$A:$V,15,FALSE)</f>
        <v>0</v>
      </c>
      <c r="J73" s="2">
        <f>VLOOKUP($A73,'By SKU - New RTs'!$A:$V,15,FALSE)</f>
        <v>0</v>
      </c>
      <c r="K73" s="5">
        <f t="shared" si="7"/>
        <v>0</v>
      </c>
      <c r="L73" s="2">
        <f>VLOOKUP($A73,'By SKU - Old RTs'!$A:$V,16,FALSE)</f>
        <v>0</v>
      </c>
      <c r="M73" s="2">
        <f>VLOOKUP($A73,'By SKU - New RTs'!$A:$V,16,FALSE)</f>
        <v>0</v>
      </c>
      <c r="N73" s="5">
        <f t="shared" si="8"/>
        <v>0</v>
      </c>
      <c r="O73" s="2">
        <f>VLOOKUP($A73,'By SKU - Old RTs'!$A:$V,17,FALSE)</f>
        <v>0</v>
      </c>
      <c r="P73" s="2">
        <f>VLOOKUP($A73,'By SKU - New RTs'!$A:$V,17,FALSE)</f>
        <v>0</v>
      </c>
      <c r="Q73" s="2">
        <f t="shared" si="9"/>
        <v>0</v>
      </c>
    </row>
    <row r="74" spans="1:17" x14ac:dyDescent="0.3">
      <c r="A74" s="3">
        <f>'By SKU - Old RTs'!A74</f>
        <v>603</v>
      </c>
      <c r="B74" t="str">
        <f>'By SKU - Old RTs'!B74</f>
        <v>REUSABLE FACE COVERS (SET OF 25)</v>
      </c>
      <c r="C74" s="2">
        <f>VLOOKUP($A74,'By SKU - Old RTs'!$A:$V,13,FALSE)</f>
        <v>0</v>
      </c>
      <c r="D74" s="2">
        <f>VLOOKUP($A74,'By SKU - New RTs'!$A:$V,13,FALSE)</f>
        <v>0</v>
      </c>
      <c r="E74" s="5">
        <f t="shared" si="5"/>
        <v>0</v>
      </c>
      <c r="F74" s="2">
        <f>VLOOKUP($A74,'By SKU - Old RTs'!$A:$V,14,FALSE)</f>
        <v>0</v>
      </c>
      <c r="G74" s="2">
        <f>VLOOKUP($A74,'By SKU - New RTs'!$A:$V,14,FALSE)</f>
        <v>0</v>
      </c>
      <c r="H74" s="5">
        <f t="shared" si="6"/>
        <v>0</v>
      </c>
      <c r="I74" s="2">
        <f>VLOOKUP($A74,'By SKU - Old RTs'!$A:$V,15,FALSE)</f>
        <v>0</v>
      </c>
      <c r="J74" s="2">
        <f>VLOOKUP($A74,'By SKU - New RTs'!$A:$V,15,FALSE)</f>
        <v>0</v>
      </c>
      <c r="K74" s="5">
        <f t="shared" si="7"/>
        <v>0</v>
      </c>
      <c r="L74" s="2">
        <f>VLOOKUP($A74,'By SKU - Old RTs'!$A:$V,16,FALSE)</f>
        <v>0</v>
      </c>
      <c r="M74" s="2">
        <f>VLOOKUP($A74,'By SKU - New RTs'!$A:$V,16,FALSE)</f>
        <v>0</v>
      </c>
      <c r="N74" s="5">
        <f t="shared" si="8"/>
        <v>0</v>
      </c>
      <c r="O74" s="2">
        <f>VLOOKUP($A74,'By SKU - Old RTs'!$A:$V,17,FALSE)</f>
        <v>0</v>
      </c>
      <c r="P74" s="2">
        <f>VLOOKUP($A74,'By SKU - New RTs'!$A:$V,17,FALSE)</f>
        <v>0</v>
      </c>
      <c r="Q74" s="2">
        <f t="shared" si="9"/>
        <v>0</v>
      </c>
    </row>
    <row r="75" spans="1:17" x14ac:dyDescent="0.3">
      <c r="A75" s="3">
        <f>'By SKU - Old RTs'!A75</f>
        <v>802</v>
      </c>
      <c r="B75" t="str">
        <f>'By SKU - Old RTs'!B75</f>
        <v xml:space="preserve">BLANKET THERMAL     </v>
      </c>
      <c r="C75" s="2">
        <f>VLOOKUP($A75,'By SKU - Old RTs'!$A:$V,13,FALSE)</f>
        <v>0</v>
      </c>
      <c r="D75" s="2">
        <f>VLOOKUP($A75,'By SKU - New RTs'!$A:$V,13,FALSE)</f>
        <v>0</v>
      </c>
      <c r="E75" s="5">
        <f t="shared" si="5"/>
        <v>0</v>
      </c>
      <c r="F75" s="2">
        <f>VLOOKUP($A75,'By SKU - Old RTs'!$A:$V,14,FALSE)</f>
        <v>0</v>
      </c>
      <c r="G75" s="2">
        <f>VLOOKUP($A75,'By SKU - New RTs'!$A:$V,14,FALSE)</f>
        <v>0</v>
      </c>
      <c r="H75" s="5">
        <f t="shared" si="6"/>
        <v>0</v>
      </c>
      <c r="I75" s="2">
        <f>VLOOKUP($A75,'By SKU - Old RTs'!$A:$V,15,FALSE)</f>
        <v>0</v>
      </c>
      <c r="J75" s="2">
        <f>VLOOKUP($A75,'By SKU - New RTs'!$A:$V,15,FALSE)</f>
        <v>0</v>
      </c>
      <c r="K75" s="5">
        <f t="shared" si="7"/>
        <v>0</v>
      </c>
      <c r="L75" s="2">
        <f>VLOOKUP($A75,'By SKU - Old RTs'!$A:$V,16,FALSE)</f>
        <v>0</v>
      </c>
      <c r="M75" s="2">
        <f>VLOOKUP($A75,'By SKU - New RTs'!$A:$V,16,FALSE)</f>
        <v>0</v>
      </c>
      <c r="N75" s="5">
        <f t="shared" si="8"/>
        <v>0</v>
      </c>
      <c r="O75" s="2">
        <f>VLOOKUP($A75,'By SKU - Old RTs'!$A:$V,17,FALSE)</f>
        <v>0</v>
      </c>
      <c r="P75" s="2">
        <f>VLOOKUP($A75,'By SKU - New RTs'!$A:$V,17,FALSE)</f>
        <v>0</v>
      </c>
      <c r="Q75" s="2">
        <f t="shared" si="9"/>
        <v>0</v>
      </c>
    </row>
    <row r="76" spans="1:17" x14ac:dyDescent="0.3">
      <c r="A76" s="3">
        <f>'By SKU - Old RTs'!A76</f>
        <v>804</v>
      </c>
      <c r="B76" t="str">
        <f>'By SKU - Old RTs'!B76</f>
        <v xml:space="preserve">BLANKET BATH        </v>
      </c>
      <c r="C76" s="2">
        <f>VLOOKUP($A76,'By SKU - Old RTs'!$A:$V,13,FALSE)</f>
        <v>0</v>
      </c>
      <c r="D76" s="2">
        <f>VLOOKUP($A76,'By SKU - New RTs'!$A:$V,13,FALSE)</f>
        <v>0</v>
      </c>
      <c r="E76" s="5">
        <f t="shared" si="5"/>
        <v>0</v>
      </c>
      <c r="F76" s="2">
        <f>VLOOKUP($A76,'By SKU - Old RTs'!$A:$V,14,FALSE)</f>
        <v>0</v>
      </c>
      <c r="G76" s="2">
        <f>VLOOKUP($A76,'By SKU - New RTs'!$A:$V,14,FALSE)</f>
        <v>0</v>
      </c>
      <c r="H76" s="5">
        <f t="shared" si="6"/>
        <v>0</v>
      </c>
      <c r="I76" s="2">
        <f>VLOOKUP($A76,'By SKU - Old RTs'!$A:$V,15,FALSE)</f>
        <v>0</v>
      </c>
      <c r="J76" s="2">
        <f>VLOOKUP($A76,'By SKU - New RTs'!$A:$V,15,FALSE)</f>
        <v>4</v>
      </c>
      <c r="K76" s="5">
        <f t="shared" si="7"/>
        <v>4</v>
      </c>
      <c r="L76" s="2">
        <f>VLOOKUP($A76,'By SKU - Old RTs'!$A:$V,16,FALSE)</f>
        <v>0</v>
      </c>
      <c r="M76" s="2">
        <f>VLOOKUP($A76,'By SKU - New RTs'!$A:$V,16,FALSE)</f>
        <v>0</v>
      </c>
      <c r="N76" s="5">
        <f t="shared" si="8"/>
        <v>0</v>
      </c>
      <c r="O76" s="2">
        <f>VLOOKUP($A76,'By SKU - Old RTs'!$A:$V,17,FALSE)</f>
        <v>4</v>
      </c>
      <c r="P76" s="2">
        <f>VLOOKUP($A76,'By SKU - New RTs'!$A:$V,17,FALSE)</f>
        <v>0</v>
      </c>
      <c r="Q76" s="2">
        <f t="shared" si="9"/>
        <v>-4</v>
      </c>
    </row>
    <row r="77" spans="1:17" x14ac:dyDescent="0.3">
      <c r="A77" s="3">
        <f>'By SKU - Old RTs'!A77</f>
        <v>811</v>
      </c>
      <c r="B77" t="str">
        <f>'By SKU - Old RTs'!B77</f>
        <v xml:space="preserve">PEDIATRIC GWN MED </v>
      </c>
      <c r="C77" s="2">
        <f>VLOOKUP($A77,'By SKU - Old RTs'!$A:$V,13,FALSE)</f>
        <v>0</v>
      </c>
      <c r="D77" s="2">
        <f>VLOOKUP($A77,'By SKU - New RTs'!$A:$V,13,FALSE)</f>
        <v>0</v>
      </c>
      <c r="E77" s="5">
        <f t="shared" si="5"/>
        <v>0</v>
      </c>
      <c r="F77" s="2">
        <f>VLOOKUP($A77,'By SKU - Old RTs'!$A:$V,14,FALSE)</f>
        <v>0</v>
      </c>
      <c r="G77" s="2">
        <f>VLOOKUP($A77,'By SKU - New RTs'!$A:$V,14,FALSE)</f>
        <v>0</v>
      </c>
      <c r="H77" s="5">
        <f t="shared" si="6"/>
        <v>0</v>
      </c>
      <c r="I77" s="2">
        <f>VLOOKUP($A77,'By SKU - Old RTs'!$A:$V,15,FALSE)</f>
        <v>0</v>
      </c>
      <c r="J77" s="2">
        <f>VLOOKUP($A77,'By SKU - New RTs'!$A:$V,15,FALSE)</f>
        <v>0</v>
      </c>
      <c r="K77" s="5">
        <f t="shared" si="7"/>
        <v>0</v>
      </c>
      <c r="L77" s="2">
        <f>VLOOKUP($A77,'By SKU - Old RTs'!$A:$V,16,FALSE)</f>
        <v>0</v>
      </c>
      <c r="M77" s="2">
        <f>VLOOKUP($A77,'By SKU - New RTs'!$A:$V,16,FALSE)</f>
        <v>0</v>
      </c>
      <c r="N77" s="5">
        <f t="shared" si="8"/>
        <v>0</v>
      </c>
      <c r="O77" s="2">
        <f>VLOOKUP($A77,'By SKU - Old RTs'!$A:$V,17,FALSE)</f>
        <v>0</v>
      </c>
      <c r="P77" s="2">
        <f>VLOOKUP($A77,'By SKU - New RTs'!$A:$V,17,FALSE)</f>
        <v>0</v>
      </c>
      <c r="Q77" s="2">
        <f t="shared" si="9"/>
        <v>0</v>
      </c>
    </row>
    <row r="78" spans="1:17" x14ac:dyDescent="0.3">
      <c r="A78" s="3">
        <f>'By SKU - Old RTs'!A78</f>
        <v>821</v>
      </c>
      <c r="B78" t="str">
        <f>'By SKU - Old RTs'!B78</f>
        <v>ENDURANCE PATIENT GOWN</v>
      </c>
      <c r="C78" s="2">
        <f>VLOOKUP($A78,'By SKU - Old RTs'!$A:$V,13,FALSE)</f>
        <v>0</v>
      </c>
      <c r="D78" s="2">
        <f>VLOOKUP($A78,'By SKU - New RTs'!$A:$V,13,FALSE)</f>
        <v>0</v>
      </c>
      <c r="E78" s="5">
        <f t="shared" si="5"/>
        <v>0</v>
      </c>
      <c r="F78" s="2">
        <f>VLOOKUP($A78,'By SKU - Old RTs'!$A:$V,14,FALSE)</f>
        <v>25</v>
      </c>
      <c r="G78" s="2">
        <f>VLOOKUP($A78,'By SKU - New RTs'!$A:$V,14,FALSE)</f>
        <v>25</v>
      </c>
      <c r="H78" s="5">
        <f t="shared" si="6"/>
        <v>0</v>
      </c>
      <c r="I78" s="2">
        <f>VLOOKUP($A78,'By SKU - Old RTs'!$A:$V,15,FALSE)</f>
        <v>2.5</v>
      </c>
      <c r="J78" s="2">
        <f>VLOOKUP($A78,'By SKU - New RTs'!$A:$V,15,FALSE)</f>
        <v>7.5</v>
      </c>
      <c r="K78" s="5">
        <f t="shared" si="7"/>
        <v>5</v>
      </c>
      <c r="L78" s="2">
        <f>VLOOKUP($A78,'By SKU - Old RTs'!$A:$V,16,FALSE)</f>
        <v>0</v>
      </c>
      <c r="M78" s="2">
        <f>VLOOKUP($A78,'By SKU - New RTs'!$A:$V,16,FALSE)</f>
        <v>0</v>
      </c>
      <c r="N78" s="5">
        <f t="shared" si="8"/>
        <v>0</v>
      </c>
      <c r="O78" s="2">
        <f>VLOOKUP($A78,'By SKU - Old RTs'!$A:$V,17,FALSE)</f>
        <v>7.5</v>
      </c>
      <c r="P78" s="2">
        <f>VLOOKUP($A78,'By SKU - New RTs'!$A:$V,17,FALSE)</f>
        <v>2.5</v>
      </c>
      <c r="Q78" s="2">
        <f t="shared" si="9"/>
        <v>-5</v>
      </c>
    </row>
    <row r="79" spans="1:17" x14ac:dyDescent="0.3">
      <c r="A79" s="3">
        <f>'By SKU - Old RTs'!A79</f>
        <v>828</v>
      </c>
      <c r="B79" t="str">
        <f>'By SKU - Old RTs'!B79</f>
        <v>ENDURANCE MAGNA GOWN</v>
      </c>
      <c r="C79" s="2">
        <f>VLOOKUP($A79,'By SKU - Old RTs'!$A:$V,13,FALSE)</f>
        <v>0</v>
      </c>
      <c r="D79" s="2">
        <f>VLOOKUP($A79,'By SKU - New RTs'!$A:$V,13,FALSE)</f>
        <v>0</v>
      </c>
      <c r="E79" s="5">
        <f t="shared" si="5"/>
        <v>0</v>
      </c>
      <c r="F79" s="2">
        <f>VLOOKUP($A79,'By SKU - Old RTs'!$A:$V,14,FALSE)</f>
        <v>0</v>
      </c>
      <c r="G79" s="2">
        <f>VLOOKUP($A79,'By SKU - New RTs'!$A:$V,14,FALSE)</f>
        <v>0</v>
      </c>
      <c r="H79" s="5">
        <f t="shared" si="6"/>
        <v>0</v>
      </c>
      <c r="I79" s="2">
        <f>VLOOKUP($A79,'By SKU - Old RTs'!$A:$V,15,FALSE)</f>
        <v>0</v>
      </c>
      <c r="J79" s="2">
        <f>VLOOKUP($A79,'By SKU - New RTs'!$A:$V,15,FALSE)</f>
        <v>0</v>
      </c>
      <c r="K79" s="5">
        <f t="shared" si="7"/>
        <v>0</v>
      </c>
      <c r="L79" s="2">
        <f>VLOOKUP($A79,'By SKU - Old RTs'!$A:$V,16,FALSE)</f>
        <v>0</v>
      </c>
      <c r="M79" s="2">
        <f>VLOOKUP($A79,'By SKU - New RTs'!$A:$V,16,FALSE)</f>
        <v>0</v>
      </c>
      <c r="N79" s="5">
        <f t="shared" si="8"/>
        <v>0</v>
      </c>
      <c r="O79" s="2">
        <f>VLOOKUP($A79,'By SKU - Old RTs'!$A:$V,17,FALSE)</f>
        <v>0</v>
      </c>
      <c r="P79" s="2">
        <f>VLOOKUP($A79,'By SKU - New RTs'!$A:$V,17,FALSE)</f>
        <v>0</v>
      </c>
      <c r="Q79" s="2">
        <f t="shared" si="9"/>
        <v>0</v>
      </c>
    </row>
    <row r="80" spans="1:17" x14ac:dyDescent="0.3">
      <c r="A80" s="3">
        <f>'By SKU - Old RTs'!A80</f>
        <v>1010</v>
      </c>
      <c r="B80" t="str">
        <f>'By SKU - Old RTs'!B80</f>
        <v>2.5X3 CLASSIC SHADOW GRAY</v>
      </c>
      <c r="C80" s="2">
        <f>VLOOKUP($A80,'By SKU - Old RTs'!$A:$V,13,FALSE)</f>
        <v>0</v>
      </c>
      <c r="D80" s="2">
        <f>VLOOKUP($A80,'By SKU - New RTs'!$A:$V,13,FALSE)</f>
        <v>0</v>
      </c>
      <c r="E80" s="5">
        <f t="shared" si="5"/>
        <v>0</v>
      </c>
      <c r="F80" s="2">
        <f>VLOOKUP($A80,'By SKU - Old RTs'!$A:$V,14,FALSE)</f>
        <v>0</v>
      </c>
      <c r="G80" s="2">
        <f>VLOOKUP($A80,'By SKU - New RTs'!$A:$V,14,FALSE)</f>
        <v>0</v>
      </c>
      <c r="H80" s="5">
        <f t="shared" si="6"/>
        <v>0</v>
      </c>
      <c r="I80" s="2">
        <f>VLOOKUP($A80,'By SKU - Old RTs'!$A:$V,15,FALSE)</f>
        <v>0</v>
      </c>
      <c r="J80" s="2">
        <f>VLOOKUP($A80,'By SKU - New RTs'!$A:$V,15,FALSE)</f>
        <v>0</v>
      </c>
      <c r="K80" s="5">
        <f t="shared" si="7"/>
        <v>0</v>
      </c>
      <c r="L80" s="2">
        <f>VLOOKUP($A80,'By SKU - Old RTs'!$A:$V,16,FALSE)</f>
        <v>4</v>
      </c>
      <c r="M80" s="2">
        <f>VLOOKUP($A80,'By SKU - New RTs'!$A:$V,16,FALSE)</f>
        <v>4</v>
      </c>
      <c r="N80" s="5">
        <f t="shared" si="8"/>
        <v>0</v>
      </c>
      <c r="O80" s="2">
        <f>VLOOKUP($A80,'By SKU - Old RTs'!$A:$V,17,FALSE)</f>
        <v>0</v>
      </c>
      <c r="P80" s="2">
        <f>VLOOKUP($A80,'By SKU - New RTs'!$A:$V,17,FALSE)</f>
        <v>0</v>
      </c>
      <c r="Q80" s="2">
        <f t="shared" si="9"/>
        <v>0</v>
      </c>
    </row>
    <row r="81" spans="1:17" x14ac:dyDescent="0.3">
      <c r="A81" s="3">
        <f>'By SKU - Old RTs'!A81</f>
        <v>1011</v>
      </c>
      <c r="B81" t="str">
        <f>'By SKU - Old RTs'!B81</f>
        <v>2.5X3 CLASSIC BLACK</v>
      </c>
      <c r="C81" s="2">
        <f>VLOOKUP($A81,'By SKU - Old RTs'!$A:$V,13,FALSE)</f>
        <v>4</v>
      </c>
      <c r="D81" s="2">
        <f>VLOOKUP($A81,'By SKU - New RTs'!$A:$V,13,FALSE)</f>
        <v>4</v>
      </c>
      <c r="E81" s="5">
        <f t="shared" si="5"/>
        <v>0</v>
      </c>
      <c r="F81" s="2">
        <f>VLOOKUP($A81,'By SKU - Old RTs'!$A:$V,14,FALSE)</f>
        <v>0</v>
      </c>
      <c r="G81" s="2">
        <f>VLOOKUP($A81,'By SKU - New RTs'!$A:$V,14,FALSE)</f>
        <v>0</v>
      </c>
      <c r="H81" s="5">
        <f t="shared" si="6"/>
        <v>0</v>
      </c>
      <c r="I81" s="2">
        <f>VLOOKUP($A81,'By SKU - Old RTs'!$A:$V,15,FALSE)</f>
        <v>0</v>
      </c>
      <c r="J81" s="2">
        <f>VLOOKUP($A81,'By SKU - New RTs'!$A:$V,15,FALSE)</f>
        <v>0</v>
      </c>
      <c r="K81" s="5">
        <f t="shared" si="7"/>
        <v>0</v>
      </c>
      <c r="L81" s="2">
        <f>VLOOKUP($A81,'By SKU - Old RTs'!$A:$V,16,FALSE)</f>
        <v>0</v>
      </c>
      <c r="M81" s="2">
        <f>VLOOKUP($A81,'By SKU - New RTs'!$A:$V,16,FALSE)</f>
        <v>0</v>
      </c>
      <c r="N81" s="5">
        <f t="shared" si="8"/>
        <v>0</v>
      </c>
      <c r="O81" s="2">
        <f>VLOOKUP($A81,'By SKU - Old RTs'!$A:$V,17,FALSE)</f>
        <v>0</v>
      </c>
      <c r="P81" s="2">
        <f>VLOOKUP($A81,'By SKU - New RTs'!$A:$V,17,FALSE)</f>
        <v>0</v>
      </c>
      <c r="Q81" s="2">
        <f t="shared" si="9"/>
        <v>0</v>
      </c>
    </row>
    <row r="82" spans="1:17" x14ac:dyDescent="0.3">
      <c r="A82" s="3">
        <f>'By SKU - Old RTs'!A82</f>
        <v>1018</v>
      </c>
      <c r="B82" t="str">
        <f>'By SKU - Old RTs'!B82</f>
        <v xml:space="preserve">2.5X3 SILVER BLACK        </v>
      </c>
      <c r="C82" s="2">
        <f>VLOOKUP($A82,'By SKU - Old RTs'!$A:$V,13,FALSE)</f>
        <v>0</v>
      </c>
      <c r="D82" s="2">
        <f>VLOOKUP($A82,'By SKU - New RTs'!$A:$V,13,FALSE)</f>
        <v>0</v>
      </c>
      <c r="E82" s="5">
        <f t="shared" si="5"/>
        <v>0</v>
      </c>
      <c r="F82" s="2">
        <f>VLOOKUP($A82,'By SKU - Old RTs'!$A:$V,14,FALSE)</f>
        <v>2</v>
      </c>
      <c r="G82" s="2">
        <f>VLOOKUP($A82,'By SKU - New RTs'!$A:$V,14,FALSE)</f>
        <v>2</v>
      </c>
      <c r="H82" s="5">
        <f t="shared" si="6"/>
        <v>0</v>
      </c>
      <c r="I82" s="2">
        <f>VLOOKUP($A82,'By SKU - Old RTs'!$A:$V,15,FALSE)</f>
        <v>0</v>
      </c>
      <c r="J82" s="2">
        <f>VLOOKUP($A82,'By SKU - New RTs'!$A:$V,15,FALSE)</f>
        <v>0</v>
      </c>
      <c r="K82" s="5">
        <f t="shared" si="7"/>
        <v>0</v>
      </c>
      <c r="L82" s="2">
        <f>VLOOKUP($A82,'By SKU - Old RTs'!$A:$V,16,FALSE)</f>
        <v>0</v>
      </c>
      <c r="M82" s="2">
        <f>VLOOKUP($A82,'By SKU - New RTs'!$A:$V,16,FALSE)</f>
        <v>0</v>
      </c>
      <c r="N82" s="5">
        <f t="shared" si="8"/>
        <v>0</v>
      </c>
      <c r="O82" s="2">
        <f>VLOOKUP($A82,'By SKU - Old RTs'!$A:$V,17,FALSE)</f>
        <v>0</v>
      </c>
      <c r="P82" s="2">
        <f>VLOOKUP($A82,'By SKU - New RTs'!$A:$V,17,FALSE)</f>
        <v>0</v>
      </c>
      <c r="Q82" s="2">
        <f t="shared" si="9"/>
        <v>0</v>
      </c>
    </row>
    <row r="83" spans="1:17" x14ac:dyDescent="0.3">
      <c r="A83" s="3">
        <f>'By SKU - Old RTs'!A83</f>
        <v>1107</v>
      </c>
      <c r="B83" t="str">
        <f>'By SKU - Old RTs'!B83</f>
        <v>3X5 CLASSIC HUNTER GREEN</v>
      </c>
      <c r="C83" s="2">
        <f>VLOOKUP($A83,'By SKU - Old RTs'!$A:$V,13,FALSE)</f>
        <v>3</v>
      </c>
      <c r="D83" s="2">
        <f>VLOOKUP($A83,'By SKU - New RTs'!$A:$V,13,FALSE)</f>
        <v>3</v>
      </c>
      <c r="E83" s="5">
        <f t="shared" si="5"/>
        <v>0</v>
      </c>
      <c r="F83" s="2">
        <f>VLOOKUP($A83,'By SKU - Old RTs'!$A:$V,14,FALSE)</f>
        <v>0</v>
      </c>
      <c r="G83" s="2">
        <f>VLOOKUP($A83,'By SKU - New RTs'!$A:$V,14,FALSE)</f>
        <v>0</v>
      </c>
      <c r="H83" s="5">
        <f t="shared" si="6"/>
        <v>0</v>
      </c>
      <c r="I83" s="2">
        <f>VLOOKUP($A83,'By SKU - Old RTs'!$A:$V,15,FALSE)</f>
        <v>0</v>
      </c>
      <c r="J83" s="2">
        <f>VLOOKUP($A83,'By SKU - New RTs'!$A:$V,15,FALSE)</f>
        <v>8</v>
      </c>
      <c r="K83" s="5">
        <f t="shared" si="7"/>
        <v>8</v>
      </c>
      <c r="L83" s="2">
        <f>VLOOKUP($A83,'By SKU - Old RTs'!$A:$V,16,FALSE)</f>
        <v>0</v>
      </c>
      <c r="M83" s="2">
        <f>VLOOKUP($A83,'By SKU - New RTs'!$A:$V,16,FALSE)</f>
        <v>0</v>
      </c>
      <c r="N83" s="5">
        <f t="shared" si="8"/>
        <v>0</v>
      </c>
      <c r="O83" s="2">
        <f>VLOOKUP($A83,'By SKU - Old RTs'!$A:$V,17,FALSE)</f>
        <v>8</v>
      </c>
      <c r="P83" s="2">
        <f>VLOOKUP($A83,'By SKU - New RTs'!$A:$V,17,FALSE)</f>
        <v>0</v>
      </c>
      <c r="Q83" s="2">
        <f t="shared" si="9"/>
        <v>-8</v>
      </c>
    </row>
    <row r="84" spans="1:17" x14ac:dyDescent="0.3">
      <c r="A84" s="3">
        <f>'By SKU - Old RTs'!A84</f>
        <v>1110</v>
      </c>
      <c r="B84" t="str">
        <f>'By SKU - Old RTs'!B84</f>
        <v xml:space="preserve">3X5 CLASSIC SHADOW GREY      </v>
      </c>
      <c r="C84" s="2">
        <f>VLOOKUP($A84,'By SKU - Old RTs'!$A:$V,13,FALSE)</f>
        <v>5</v>
      </c>
      <c r="D84" s="2">
        <f>VLOOKUP($A84,'By SKU - New RTs'!$A:$V,13,FALSE)</f>
        <v>5</v>
      </c>
      <c r="E84" s="5">
        <f t="shared" si="5"/>
        <v>0</v>
      </c>
      <c r="F84" s="2">
        <f>VLOOKUP($A84,'By SKU - Old RTs'!$A:$V,14,FALSE)</f>
        <v>10</v>
      </c>
      <c r="G84" s="2">
        <f>VLOOKUP($A84,'By SKU - New RTs'!$A:$V,14,FALSE)</f>
        <v>10</v>
      </c>
      <c r="H84" s="5">
        <f t="shared" si="6"/>
        <v>0</v>
      </c>
      <c r="I84" s="2">
        <f>VLOOKUP($A84,'By SKU - Old RTs'!$A:$V,15,FALSE)</f>
        <v>0</v>
      </c>
      <c r="J84" s="2">
        <f>VLOOKUP($A84,'By SKU - New RTs'!$A:$V,15,FALSE)</f>
        <v>0</v>
      </c>
      <c r="K84" s="5">
        <f t="shared" si="7"/>
        <v>0</v>
      </c>
      <c r="L84" s="2">
        <f>VLOOKUP($A84,'By SKU - Old RTs'!$A:$V,16,FALSE)</f>
        <v>8</v>
      </c>
      <c r="M84" s="2">
        <f>VLOOKUP($A84,'By SKU - New RTs'!$A:$V,16,FALSE)</f>
        <v>8</v>
      </c>
      <c r="N84" s="5">
        <f t="shared" si="8"/>
        <v>0</v>
      </c>
      <c r="O84" s="2">
        <f>VLOOKUP($A84,'By SKU - Old RTs'!$A:$V,17,FALSE)</f>
        <v>0</v>
      </c>
      <c r="P84" s="2">
        <f>VLOOKUP($A84,'By SKU - New RTs'!$A:$V,17,FALSE)</f>
        <v>0</v>
      </c>
      <c r="Q84" s="2">
        <f t="shared" si="9"/>
        <v>0</v>
      </c>
    </row>
    <row r="85" spans="1:17" x14ac:dyDescent="0.3">
      <c r="A85" s="3">
        <f>'By SKU - Old RTs'!A85</f>
        <v>1111</v>
      </c>
      <c r="B85" t="str">
        <f>'By SKU - Old RTs'!B85</f>
        <v>3X5 CLASSIC BLACK</v>
      </c>
      <c r="C85" s="2">
        <f>VLOOKUP($A85,'By SKU - Old RTs'!$A:$V,13,FALSE)</f>
        <v>13</v>
      </c>
      <c r="D85" s="2">
        <f>VLOOKUP($A85,'By SKU - New RTs'!$A:$V,13,FALSE)</f>
        <v>13</v>
      </c>
      <c r="E85" s="5">
        <f t="shared" si="5"/>
        <v>0</v>
      </c>
      <c r="F85" s="2">
        <f>VLOOKUP($A85,'By SKU - Old RTs'!$A:$V,14,FALSE)</f>
        <v>22.5</v>
      </c>
      <c r="G85" s="2">
        <f>VLOOKUP($A85,'By SKU - New RTs'!$A:$V,14,FALSE)</f>
        <v>22.5</v>
      </c>
      <c r="H85" s="5">
        <f t="shared" si="6"/>
        <v>0</v>
      </c>
      <c r="I85" s="2">
        <f>VLOOKUP($A85,'By SKU - Old RTs'!$A:$V,15,FALSE)</f>
        <v>7</v>
      </c>
      <c r="J85" s="2">
        <f>VLOOKUP($A85,'By SKU - New RTs'!$A:$V,15,FALSE)</f>
        <v>2</v>
      </c>
      <c r="K85" s="5">
        <f t="shared" si="7"/>
        <v>-5</v>
      </c>
      <c r="L85" s="2">
        <f>VLOOKUP($A85,'By SKU - Old RTs'!$A:$V,16,FALSE)</f>
        <v>4</v>
      </c>
      <c r="M85" s="2">
        <f>VLOOKUP($A85,'By SKU - New RTs'!$A:$V,16,FALSE)</f>
        <v>4</v>
      </c>
      <c r="N85" s="5">
        <f t="shared" si="8"/>
        <v>0</v>
      </c>
      <c r="O85" s="2">
        <f>VLOOKUP($A85,'By SKU - Old RTs'!$A:$V,17,FALSE)</f>
        <v>2</v>
      </c>
      <c r="P85" s="2">
        <f>VLOOKUP($A85,'By SKU - New RTs'!$A:$V,17,FALSE)</f>
        <v>7</v>
      </c>
      <c r="Q85" s="2">
        <f t="shared" si="9"/>
        <v>5</v>
      </c>
    </row>
    <row r="86" spans="1:17" x14ac:dyDescent="0.3">
      <c r="A86" s="3">
        <f>'By SKU - Old RTs'!A86</f>
        <v>1125</v>
      </c>
      <c r="B86" t="str">
        <f>'By SKU - Old RTs'!B86</f>
        <v>3X5 RED PEPPER</v>
      </c>
      <c r="C86" s="2">
        <f>VLOOKUP($A86,'By SKU - Old RTs'!$A:$V,13,FALSE)</f>
        <v>3</v>
      </c>
      <c r="D86" s="2">
        <f>VLOOKUP($A86,'By SKU - New RTs'!$A:$V,13,FALSE)</f>
        <v>3</v>
      </c>
      <c r="E86" s="5">
        <f t="shared" si="5"/>
        <v>0</v>
      </c>
      <c r="F86" s="2">
        <f>VLOOKUP($A86,'By SKU - Old RTs'!$A:$V,14,FALSE)</f>
        <v>0</v>
      </c>
      <c r="G86" s="2">
        <f>VLOOKUP($A86,'By SKU - New RTs'!$A:$V,14,FALSE)</f>
        <v>0</v>
      </c>
      <c r="H86" s="5">
        <f t="shared" si="6"/>
        <v>0</v>
      </c>
      <c r="I86" s="2">
        <f>VLOOKUP($A86,'By SKU - Old RTs'!$A:$V,15,FALSE)</f>
        <v>0</v>
      </c>
      <c r="J86" s="2">
        <f>VLOOKUP($A86,'By SKU - New RTs'!$A:$V,15,FALSE)</f>
        <v>2</v>
      </c>
      <c r="K86" s="5">
        <f t="shared" si="7"/>
        <v>2</v>
      </c>
      <c r="L86" s="2">
        <f>VLOOKUP($A86,'By SKU - Old RTs'!$A:$V,16,FALSE)</f>
        <v>0</v>
      </c>
      <c r="M86" s="2">
        <f>VLOOKUP($A86,'By SKU - New RTs'!$A:$V,16,FALSE)</f>
        <v>0</v>
      </c>
      <c r="N86" s="5">
        <f t="shared" si="8"/>
        <v>0</v>
      </c>
      <c r="O86" s="2">
        <f>VLOOKUP($A86,'By SKU - Old RTs'!$A:$V,17,FALSE)</f>
        <v>2</v>
      </c>
      <c r="P86" s="2">
        <f>VLOOKUP($A86,'By SKU - New RTs'!$A:$V,17,FALSE)</f>
        <v>0</v>
      </c>
      <c r="Q86" s="2">
        <f t="shared" si="9"/>
        <v>-2</v>
      </c>
    </row>
    <row r="87" spans="1:17" x14ac:dyDescent="0.3">
      <c r="A87" s="3">
        <f>'By SKU - Old RTs'!A87</f>
        <v>1143</v>
      </c>
      <c r="B87" t="str">
        <f>'By SKU - Old RTs'!B87</f>
        <v>3X5 MICHIGAN MAT CHESTNUT</v>
      </c>
      <c r="C87" s="2">
        <f>VLOOKUP($A87,'By SKU - Old RTs'!$A:$V,13,FALSE)</f>
        <v>0</v>
      </c>
      <c r="D87" s="2">
        <f>VLOOKUP($A87,'By SKU - New RTs'!$A:$V,13,FALSE)</f>
        <v>0</v>
      </c>
      <c r="E87" s="5">
        <f t="shared" si="5"/>
        <v>0</v>
      </c>
      <c r="F87" s="2">
        <f>VLOOKUP($A87,'By SKU - Old RTs'!$A:$V,14,FALSE)</f>
        <v>0</v>
      </c>
      <c r="G87" s="2">
        <f>VLOOKUP($A87,'By SKU - New RTs'!$A:$V,14,FALSE)</f>
        <v>0</v>
      </c>
      <c r="H87" s="5">
        <f t="shared" si="6"/>
        <v>0</v>
      </c>
      <c r="I87" s="2">
        <f>VLOOKUP($A87,'By SKU - Old RTs'!$A:$V,15,FALSE)</f>
        <v>2</v>
      </c>
      <c r="J87" s="2">
        <f>VLOOKUP($A87,'By SKU - New RTs'!$A:$V,15,FALSE)</f>
        <v>0</v>
      </c>
      <c r="K87" s="5">
        <f t="shared" si="7"/>
        <v>-2</v>
      </c>
      <c r="L87" s="2">
        <f>VLOOKUP($A87,'By SKU - Old RTs'!$A:$V,16,FALSE)</f>
        <v>0</v>
      </c>
      <c r="M87" s="2">
        <f>VLOOKUP($A87,'By SKU - New RTs'!$A:$V,16,FALSE)</f>
        <v>0</v>
      </c>
      <c r="N87" s="5">
        <f t="shared" si="8"/>
        <v>0</v>
      </c>
      <c r="O87" s="2">
        <f>VLOOKUP($A87,'By SKU - Old RTs'!$A:$V,17,FALSE)</f>
        <v>0</v>
      </c>
      <c r="P87" s="2">
        <f>VLOOKUP($A87,'By SKU - New RTs'!$A:$V,17,FALSE)</f>
        <v>2</v>
      </c>
      <c r="Q87" s="2">
        <f t="shared" si="9"/>
        <v>2</v>
      </c>
    </row>
    <row r="88" spans="1:17" x14ac:dyDescent="0.3">
      <c r="A88" s="3">
        <f>'By SKU - Old RTs'!A88</f>
        <v>1150</v>
      </c>
      <c r="B88" t="str">
        <f>'By SKU - Old RTs'!B88</f>
        <v>3X5 COMFORT FLOW</v>
      </c>
      <c r="C88" s="2">
        <f>VLOOKUP($A88,'By SKU - Old RTs'!$A:$V,13,FALSE)</f>
        <v>3</v>
      </c>
      <c r="D88" s="2">
        <f>VLOOKUP($A88,'By SKU - New RTs'!$A:$V,13,FALSE)</f>
        <v>3</v>
      </c>
      <c r="E88" s="5">
        <f t="shared" si="5"/>
        <v>0</v>
      </c>
      <c r="F88" s="2">
        <f>VLOOKUP($A88,'By SKU - Old RTs'!$A:$V,14,FALSE)</f>
        <v>4</v>
      </c>
      <c r="G88" s="2">
        <f>VLOOKUP($A88,'By SKU - New RTs'!$A:$V,14,FALSE)</f>
        <v>4</v>
      </c>
      <c r="H88" s="5">
        <f t="shared" si="6"/>
        <v>0</v>
      </c>
      <c r="I88" s="2">
        <f>VLOOKUP($A88,'By SKU - Old RTs'!$A:$V,15,FALSE)</f>
        <v>0</v>
      </c>
      <c r="J88" s="2">
        <f>VLOOKUP($A88,'By SKU - New RTs'!$A:$V,15,FALSE)</f>
        <v>1</v>
      </c>
      <c r="K88" s="5">
        <f t="shared" si="7"/>
        <v>1</v>
      </c>
      <c r="L88" s="2">
        <f>VLOOKUP($A88,'By SKU - Old RTs'!$A:$V,16,FALSE)</f>
        <v>0</v>
      </c>
      <c r="M88" s="2">
        <f>VLOOKUP($A88,'By SKU - New RTs'!$A:$V,16,FALSE)</f>
        <v>0</v>
      </c>
      <c r="N88" s="5">
        <f t="shared" si="8"/>
        <v>0</v>
      </c>
      <c r="O88" s="2">
        <f>VLOOKUP($A88,'By SKU - Old RTs'!$A:$V,17,FALSE)</f>
        <v>1</v>
      </c>
      <c r="P88" s="2">
        <f>VLOOKUP($A88,'By SKU - New RTs'!$A:$V,17,FALSE)</f>
        <v>0</v>
      </c>
      <c r="Q88" s="2">
        <f t="shared" si="9"/>
        <v>-1</v>
      </c>
    </row>
    <row r="89" spans="1:17" x14ac:dyDescent="0.3">
      <c r="A89" s="3">
        <f>'By SKU - Old RTs'!A89</f>
        <v>1154</v>
      </c>
      <c r="B89" t="str">
        <f>'By SKU - Old RTs'!B89</f>
        <v>2X3 COMPLETE COMFORT</v>
      </c>
      <c r="C89" s="2">
        <f>VLOOKUP($A89,'By SKU - Old RTs'!$A:$V,13,FALSE)</f>
        <v>1</v>
      </c>
      <c r="D89" s="2">
        <f>VLOOKUP($A89,'By SKU - New RTs'!$A:$V,13,FALSE)</f>
        <v>1</v>
      </c>
      <c r="E89" s="5">
        <f t="shared" si="5"/>
        <v>0</v>
      </c>
      <c r="F89" s="2">
        <f>VLOOKUP($A89,'By SKU - Old RTs'!$A:$V,14,FALSE)</f>
        <v>0</v>
      </c>
      <c r="G89" s="2">
        <f>VLOOKUP($A89,'By SKU - New RTs'!$A:$V,14,FALSE)</f>
        <v>0</v>
      </c>
      <c r="H89" s="5">
        <f t="shared" si="6"/>
        <v>0</v>
      </c>
      <c r="I89" s="2">
        <f>VLOOKUP($A89,'By SKU - Old RTs'!$A:$V,15,FALSE)</f>
        <v>0</v>
      </c>
      <c r="J89" s="2">
        <f>VLOOKUP($A89,'By SKU - New RTs'!$A:$V,15,FALSE)</f>
        <v>0</v>
      </c>
      <c r="K89" s="5">
        <f t="shared" si="7"/>
        <v>0</v>
      </c>
      <c r="L89" s="2">
        <f>VLOOKUP($A89,'By SKU - Old RTs'!$A:$V,16,FALSE)</f>
        <v>0</v>
      </c>
      <c r="M89" s="2">
        <f>VLOOKUP($A89,'By SKU - New RTs'!$A:$V,16,FALSE)</f>
        <v>0</v>
      </c>
      <c r="N89" s="5">
        <f t="shared" si="8"/>
        <v>0</v>
      </c>
      <c r="O89" s="2">
        <f>VLOOKUP($A89,'By SKU - Old RTs'!$A:$V,17,FALSE)</f>
        <v>0</v>
      </c>
      <c r="P89" s="2">
        <f>VLOOKUP($A89,'By SKU - New RTs'!$A:$V,17,FALSE)</f>
        <v>0</v>
      </c>
      <c r="Q89" s="2">
        <f t="shared" si="9"/>
        <v>0</v>
      </c>
    </row>
    <row r="90" spans="1:17" x14ac:dyDescent="0.3">
      <c r="A90" s="3">
        <f>'By SKU - Old RTs'!A90</f>
        <v>1156</v>
      </c>
      <c r="B90" t="str">
        <f>'By SKU - Old RTs'!B90</f>
        <v xml:space="preserve">3X4 COMPLETE COMFORT     </v>
      </c>
      <c r="C90" s="2">
        <f>VLOOKUP($A90,'By SKU - Old RTs'!$A:$V,13,FALSE)</f>
        <v>0</v>
      </c>
      <c r="D90" s="2">
        <f>VLOOKUP($A90,'By SKU - New RTs'!$A:$V,13,FALSE)</f>
        <v>0</v>
      </c>
      <c r="E90" s="5">
        <f t="shared" si="5"/>
        <v>0</v>
      </c>
      <c r="F90" s="2">
        <f>VLOOKUP($A90,'By SKU - Old RTs'!$A:$V,14,FALSE)</f>
        <v>0</v>
      </c>
      <c r="G90" s="2">
        <f>VLOOKUP($A90,'By SKU - New RTs'!$A:$V,14,FALSE)</f>
        <v>0</v>
      </c>
      <c r="H90" s="5">
        <f t="shared" si="6"/>
        <v>0</v>
      </c>
      <c r="I90" s="2">
        <f>VLOOKUP($A90,'By SKU - Old RTs'!$A:$V,15,FALSE)</f>
        <v>0</v>
      </c>
      <c r="J90" s="2">
        <f>VLOOKUP($A90,'By SKU - New RTs'!$A:$V,15,FALSE)</f>
        <v>0</v>
      </c>
      <c r="K90" s="5">
        <f t="shared" si="7"/>
        <v>0</v>
      </c>
      <c r="L90" s="2">
        <f>VLOOKUP($A90,'By SKU - Old RTs'!$A:$V,16,FALSE)</f>
        <v>0</v>
      </c>
      <c r="M90" s="2">
        <f>VLOOKUP($A90,'By SKU - New RTs'!$A:$V,16,FALSE)</f>
        <v>0</v>
      </c>
      <c r="N90" s="5">
        <f t="shared" si="8"/>
        <v>0</v>
      </c>
      <c r="O90" s="2">
        <f>VLOOKUP($A90,'By SKU - Old RTs'!$A:$V,17,FALSE)</f>
        <v>0</v>
      </c>
      <c r="P90" s="2">
        <f>VLOOKUP($A90,'By SKU - New RTs'!$A:$V,17,FALSE)</f>
        <v>0</v>
      </c>
      <c r="Q90" s="2">
        <f t="shared" si="9"/>
        <v>0</v>
      </c>
    </row>
    <row r="91" spans="1:17" x14ac:dyDescent="0.3">
      <c r="A91" s="3">
        <f>'By SKU - Old RTs'!A91</f>
        <v>1160</v>
      </c>
      <c r="B91" t="str">
        <f>'By SKU - Old RTs'!B91</f>
        <v>3X5 SILVER BLACK</v>
      </c>
      <c r="C91" s="2">
        <f>VLOOKUP($A91,'By SKU - Old RTs'!$A:$V,13,FALSE)</f>
        <v>3</v>
      </c>
      <c r="D91" s="2">
        <f>VLOOKUP($A91,'By SKU - New RTs'!$A:$V,13,FALSE)</f>
        <v>3</v>
      </c>
      <c r="E91" s="5">
        <f t="shared" si="5"/>
        <v>0</v>
      </c>
      <c r="F91" s="2">
        <f>VLOOKUP($A91,'By SKU - Old RTs'!$A:$V,14,FALSE)</f>
        <v>3.5</v>
      </c>
      <c r="G91" s="2">
        <f>VLOOKUP($A91,'By SKU - New RTs'!$A:$V,14,FALSE)</f>
        <v>3.5</v>
      </c>
      <c r="H91" s="5">
        <f t="shared" si="6"/>
        <v>0</v>
      </c>
      <c r="I91" s="2">
        <f>VLOOKUP($A91,'By SKU - Old RTs'!$A:$V,15,FALSE)</f>
        <v>0</v>
      </c>
      <c r="J91" s="2">
        <f>VLOOKUP($A91,'By SKU - New RTs'!$A:$V,15,FALSE)</f>
        <v>0</v>
      </c>
      <c r="K91" s="5">
        <f t="shared" si="7"/>
        <v>0</v>
      </c>
      <c r="L91" s="2">
        <f>VLOOKUP($A91,'By SKU - Old RTs'!$A:$V,16,FALSE)</f>
        <v>4</v>
      </c>
      <c r="M91" s="2">
        <f>VLOOKUP($A91,'By SKU - New RTs'!$A:$V,16,FALSE)</f>
        <v>4</v>
      </c>
      <c r="N91" s="5">
        <f t="shared" si="8"/>
        <v>0</v>
      </c>
      <c r="O91" s="2">
        <f>VLOOKUP($A91,'By SKU - Old RTs'!$A:$V,17,FALSE)</f>
        <v>0</v>
      </c>
      <c r="P91" s="2">
        <f>VLOOKUP($A91,'By SKU - New RTs'!$A:$V,17,FALSE)</f>
        <v>0</v>
      </c>
      <c r="Q91" s="2">
        <f t="shared" si="9"/>
        <v>0</v>
      </c>
    </row>
    <row r="92" spans="1:17" x14ac:dyDescent="0.3">
      <c r="A92" s="3">
        <f>'By SKU - Old RTs'!A92</f>
        <v>1161</v>
      </c>
      <c r="B92" t="str">
        <f>'By SKU - Old RTs'!B92</f>
        <v>3X5 BLACK SAND TRAP</v>
      </c>
      <c r="C92" s="2">
        <f>VLOOKUP($A92,'By SKU - Old RTs'!$A:$V,13,FALSE)</f>
        <v>0</v>
      </c>
      <c r="D92" s="2">
        <f>VLOOKUP($A92,'By SKU - New RTs'!$A:$V,13,FALSE)</f>
        <v>0</v>
      </c>
      <c r="E92" s="5">
        <f t="shared" si="5"/>
        <v>0</v>
      </c>
      <c r="F92" s="2">
        <f>VLOOKUP($A92,'By SKU - Old RTs'!$A:$V,14,FALSE)</f>
        <v>0</v>
      </c>
      <c r="G92" s="2">
        <f>VLOOKUP($A92,'By SKU - New RTs'!$A:$V,14,FALSE)</f>
        <v>0</v>
      </c>
      <c r="H92" s="5">
        <f t="shared" si="6"/>
        <v>0</v>
      </c>
      <c r="I92" s="2">
        <f>VLOOKUP($A92,'By SKU - Old RTs'!$A:$V,15,FALSE)</f>
        <v>3</v>
      </c>
      <c r="J92" s="2">
        <f>VLOOKUP($A92,'By SKU - New RTs'!$A:$V,15,FALSE)</f>
        <v>0</v>
      </c>
      <c r="K92" s="5">
        <f t="shared" si="7"/>
        <v>-3</v>
      </c>
      <c r="L92" s="2">
        <f>VLOOKUP($A92,'By SKU - Old RTs'!$A:$V,16,FALSE)</f>
        <v>0</v>
      </c>
      <c r="M92" s="2">
        <f>VLOOKUP($A92,'By SKU - New RTs'!$A:$V,16,FALSE)</f>
        <v>0</v>
      </c>
      <c r="N92" s="5">
        <f t="shared" si="8"/>
        <v>0</v>
      </c>
      <c r="O92" s="2">
        <f>VLOOKUP($A92,'By SKU - Old RTs'!$A:$V,17,FALSE)</f>
        <v>0</v>
      </c>
      <c r="P92" s="2">
        <f>VLOOKUP($A92,'By SKU - New RTs'!$A:$V,17,FALSE)</f>
        <v>3</v>
      </c>
      <c r="Q92" s="2">
        <f t="shared" si="9"/>
        <v>3</v>
      </c>
    </row>
    <row r="93" spans="1:17" x14ac:dyDescent="0.3">
      <c r="A93" s="3">
        <f>'By SKU - Old RTs'!A93</f>
        <v>1166</v>
      </c>
      <c r="B93" t="str">
        <f>'By SKU - Old RTs'!B93</f>
        <v>3X5 NAVY BLACK</v>
      </c>
      <c r="C93" s="2">
        <f>VLOOKUP($A93,'By SKU - Old RTs'!$A:$V,13,FALSE)</f>
        <v>2</v>
      </c>
      <c r="D93" s="2">
        <f>VLOOKUP($A93,'By SKU - New RTs'!$A:$V,13,FALSE)</f>
        <v>2</v>
      </c>
      <c r="E93" s="5">
        <f t="shared" si="5"/>
        <v>0</v>
      </c>
      <c r="F93" s="2">
        <f>VLOOKUP($A93,'By SKU - Old RTs'!$A:$V,14,FALSE)</f>
        <v>0</v>
      </c>
      <c r="G93" s="2">
        <f>VLOOKUP($A93,'By SKU - New RTs'!$A:$V,14,FALSE)</f>
        <v>0</v>
      </c>
      <c r="H93" s="5">
        <f t="shared" si="6"/>
        <v>0</v>
      </c>
      <c r="I93" s="2">
        <f>VLOOKUP($A93,'By SKU - Old RTs'!$A:$V,15,FALSE)</f>
        <v>2</v>
      </c>
      <c r="J93" s="2">
        <f>VLOOKUP($A93,'By SKU - New RTs'!$A:$V,15,FALSE)</f>
        <v>0</v>
      </c>
      <c r="K93" s="5">
        <f t="shared" si="7"/>
        <v>-2</v>
      </c>
      <c r="L93" s="2">
        <f>VLOOKUP($A93,'By SKU - Old RTs'!$A:$V,16,FALSE)</f>
        <v>0</v>
      </c>
      <c r="M93" s="2">
        <f>VLOOKUP($A93,'By SKU - New RTs'!$A:$V,16,FALSE)</f>
        <v>0</v>
      </c>
      <c r="N93" s="5">
        <f t="shared" si="8"/>
        <v>0</v>
      </c>
      <c r="O93" s="2">
        <f>VLOOKUP($A93,'By SKU - Old RTs'!$A:$V,17,FALSE)</f>
        <v>0</v>
      </c>
      <c r="P93" s="2">
        <f>VLOOKUP($A93,'By SKU - New RTs'!$A:$V,17,FALSE)</f>
        <v>2</v>
      </c>
      <c r="Q93" s="2">
        <f t="shared" si="9"/>
        <v>2</v>
      </c>
    </row>
    <row r="94" spans="1:17" x14ac:dyDescent="0.3">
      <c r="A94" s="3">
        <f>'By SKU - Old RTs'!A94</f>
        <v>1175</v>
      </c>
      <c r="B94" t="str">
        <f>'By SKU - Old RTs'!B94</f>
        <v>3X5 MICHIGAN MAT BLK SMK</v>
      </c>
      <c r="C94" s="2">
        <f>VLOOKUP($A94,'By SKU - Old RTs'!$A:$V,13,FALSE)</f>
        <v>0</v>
      </c>
      <c r="D94" s="2">
        <f>VLOOKUP($A94,'By SKU - New RTs'!$A:$V,13,FALSE)</f>
        <v>0</v>
      </c>
      <c r="E94" s="5">
        <f t="shared" si="5"/>
        <v>0</v>
      </c>
      <c r="F94" s="2">
        <f>VLOOKUP($A94,'By SKU - Old RTs'!$A:$V,14,FALSE)</f>
        <v>0</v>
      </c>
      <c r="G94" s="2">
        <f>VLOOKUP($A94,'By SKU - New RTs'!$A:$V,14,FALSE)</f>
        <v>0</v>
      </c>
      <c r="H94" s="5">
        <f t="shared" si="6"/>
        <v>0</v>
      </c>
      <c r="I94" s="2">
        <f>VLOOKUP($A94,'By SKU - Old RTs'!$A:$V,15,FALSE)</f>
        <v>0</v>
      </c>
      <c r="J94" s="2">
        <f>VLOOKUP($A94,'By SKU - New RTs'!$A:$V,15,FALSE)</f>
        <v>0</v>
      </c>
      <c r="K94" s="5">
        <f t="shared" si="7"/>
        <v>0</v>
      </c>
      <c r="L94" s="2">
        <f>VLOOKUP($A94,'By SKU - Old RTs'!$A:$V,16,FALSE)</f>
        <v>0</v>
      </c>
      <c r="M94" s="2">
        <f>VLOOKUP($A94,'By SKU - New RTs'!$A:$V,16,FALSE)</f>
        <v>0</v>
      </c>
      <c r="N94" s="5">
        <f t="shared" si="8"/>
        <v>0</v>
      </c>
      <c r="O94" s="2">
        <f>VLOOKUP($A94,'By SKU - Old RTs'!$A:$V,17,FALSE)</f>
        <v>0</v>
      </c>
      <c r="P94" s="2">
        <f>VLOOKUP($A94,'By SKU - New RTs'!$A:$V,17,FALSE)</f>
        <v>0</v>
      </c>
      <c r="Q94" s="2">
        <f t="shared" si="9"/>
        <v>0</v>
      </c>
    </row>
    <row r="95" spans="1:17" x14ac:dyDescent="0.3">
      <c r="A95" s="3">
        <f>'By SKU - Old RTs'!A95</f>
        <v>1176</v>
      </c>
      <c r="B95" t="str">
        <f>'By SKU - Old RTs'!B95</f>
        <v>3X5 CHOCOLATE BLACK</v>
      </c>
      <c r="C95" s="2">
        <f>VLOOKUP($A95,'By SKU - Old RTs'!$A:$V,13,FALSE)</f>
        <v>26.5</v>
      </c>
      <c r="D95" s="2">
        <f>VLOOKUP($A95,'By SKU - New RTs'!$A:$V,13,FALSE)</f>
        <v>26.5</v>
      </c>
      <c r="E95" s="5">
        <f t="shared" si="5"/>
        <v>0</v>
      </c>
      <c r="F95" s="2">
        <f>VLOOKUP($A95,'By SKU - Old RTs'!$A:$V,14,FALSE)</f>
        <v>10</v>
      </c>
      <c r="G95" s="2">
        <f>VLOOKUP($A95,'By SKU - New RTs'!$A:$V,14,FALSE)</f>
        <v>10</v>
      </c>
      <c r="H95" s="5">
        <f t="shared" si="6"/>
        <v>0</v>
      </c>
      <c r="I95" s="2">
        <f>VLOOKUP($A95,'By SKU - Old RTs'!$A:$V,15,FALSE)</f>
        <v>4</v>
      </c>
      <c r="J95" s="2">
        <f>VLOOKUP($A95,'By SKU - New RTs'!$A:$V,15,FALSE)</f>
        <v>5</v>
      </c>
      <c r="K95" s="5">
        <f t="shared" si="7"/>
        <v>1</v>
      </c>
      <c r="L95" s="2">
        <f>VLOOKUP($A95,'By SKU - Old RTs'!$A:$V,16,FALSE)</f>
        <v>11</v>
      </c>
      <c r="M95" s="2">
        <f>VLOOKUP($A95,'By SKU - New RTs'!$A:$V,16,FALSE)</f>
        <v>11</v>
      </c>
      <c r="N95" s="5">
        <f t="shared" si="8"/>
        <v>0</v>
      </c>
      <c r="O95" s="2">
        <f>VLOOKUP($A95,'By SKU - Old RTs'!$A:$V,17,FALSE)</f>
        <v>5</v>
      </c>
      <c r="P95" s="2">
        <f>VLOOKUP($A95,'By SKU - New RTs'!$A:$V,17,FALSE)</f>
        <v>4</v>
      </c>
      <c r="Q95" s="2">
        <f t="shared" si="9"/>
        <v>-1</v>
      </c>
    </row>
    <row r="96" spans="1:17" x14ac:dyDescent="0.3">
      <c r="A96" s="3">
        <f>'By SKU - Old RTs'!A96</f>
        <v>1190</v>
      </c>
      <c r="B96" t="str">
        <f>'By SKU - Old RTs'!B96</f>
        <v>2X3 COMPLETE COMFORT</v>
      </c>
      <c r="C96" s="2">
        <f>VLOOKUP($A96,'By SKU - Old RTs'!$A:$V,13,FALSE)</f>
        <v>0</v>
      </c>
      <c r="D96" s="2">
        <f>VLOOKUP($A96,'By SKU - New RTs'!$A:$V,13,FALSE)</f>
        <v>0</v>
      </c>
      <c r="E96" s="5">
        <f t="shared" si="5"/>
        <v>0</v>
      </c>
      <c r="F96" s="2">
        <f>VLOOKUP($A96,'By SKU - Old RTs'!$A:$V,14,FALSE)</f>
        <v>0</v>
      </c>
      <c r="G96" s="2">
        <f>VLOOKUP($A96,'By SKU - New RTs'!$A:$V,14,FALSE)</f>
        <v>0</v>
      </c>
      <c r="H96" s="5">
        <f t="shared" si="6"/>
        <v>0</v>
      </c>
      <c r="I96" s="2">
        <f>VLOOKUP($A96,'By SKU - Old RTs'!$A:$V,15,FALSE)</f>
        <v>0</v>
      </c>
      <c r="J96" s="2">
        <f>VLOOKUP($A96,'By SKU - New RTs'!$A:$V,15,FALSE)</f>
        <v>0</v>
      </c>
      <c r="K96" s="5">
        <f t="shared" si="7"/>
        <v>0</v>
      </c>
      <c r="L96" s="2">
        <f>VLOOKUP($A96,'By SKU - Old RTs'!$A:$V,16,FALSE)</f>
        <v>0</v>
      </c>
      <c r="M96" s="2">
        <f>VLOOKUP($A96,'By SKU - New RTs'!$A:$V,16,FALSE)</f>
        <v>0</v>
      </c>
      <c r="N96" s="5">
        <f t="shared" si="8"/>
        <v>0</v>
      </c>
      <c r="O96" s="2">
        <f>VLOOKUP($A96,'By SKU - Old RTs'!$A:$V,17,FALSE)</f>
        <v>0</v>
      </c>
      <c r="P96" s="2">
        <f>VLOOKUP($A96,'By SKU - New RTs'!$A:$V,17,FALSE)</f>
        <v>0</v>
      </c>
      <c r="Q96" s="2">
        <f t="shared" si="9"/>
        <v>0</v>
      </c>
    </row>
    <row r="97" spans="1:17" x14ac:dyDescent="0.3">
      <c r="A97" s="3">
        <f>'By SKU - Old RTs'!A97</f>
        <v>1194</v>
      </c>
      <c r="B97" t="str">
        <f>'By SKU - Old RTs'!B97</f>
        <v xml:space="preserve">3X5 SCRAPER </v>
      </c>
      <c r="C97" s="2">
        <f>VLOOKUP($A97,'By SKU - Old RTs'!$A:$V,13,FALSE)</f>
        <v>0</v>
      </c>
      <c r="D97" s="2">
        <f>VLOOKUP($A97,'By SKU - New RTs'!$A:$V,13,FALSE)</f>
        <v>0</v>
      </c>
      <c r="E97" s="5">
        <f t="shared" si="5"/>
        <v>0</v>
      </c>
      <c r="F97" s="2">
        <f>VLOOKUP($A97,'By SKU - Old RTs'!$A:$V,14,FALSE)</f>
        <v>0</v>
      </c>
      <c r="G97" s="2">
        <f>VLOOKUP($A97,'By SKU - New RTs'!$A:$V,14,FALSE)</f>
        <v>0</v>
      </c>
      <c r="H97" s="5">
        <f t="shared" si="6"/>
        <v>0</v>
      </c>
      <c r="I97" s="2">
        <f>VLOOKUP($A97,'By SKU - Old RTs'!$A:$V,15,FALSE)</f>
        <v>0</v>
      </c>
      <c r="J97" s="2">
        <f>VLOOKUP($A97,'By SKU - New RTs'!$A:$V,15,FALSE)</f>
        <v>0</v>
      </c>
      <c r="K97" s="5">
        <f t="shared" si="7"/>
        <v>0</v>
      </c>
      <c r="L97" s="2">
        <f>VLOOKUP($A97,'By SKU - Old RTs'!$A:$V,16,FALSE)</f>
        <v>0</v>
      </c>
      <c r="M97" s="2">
        <f>VLOOKUP($A97,'By SKU - New RTs'!$A:$V,16,FALSE)</f>
        <v>0</v>
      </c>
      <c r="N97" s="5">
        <f t="shared" si="8"/>
        <v>0</v>
      </c>
      <c r="O97" s="2">
        <f>VLOOKUP($A97,'By SKU - Old RTs'!$A:$V,17,FALSE)</f>
        <v>0</v>
      </c>
      <c r="P97" s="2">
        <f>VLOOKUP($A97,'By SKU - New RTs'!$A:$V,17,FALSE)</f>
        <v>0</v>
      </c>
      <c r="Q97" s="2">
        <f t="shared" si="9"/>
        <v>0</v>
      </c>
    </row>
    <row r="98" spans="1:17" x14ac:dyDescent="0.3">
      <c r="A98" s="3">
        <f>'By SKU - Old RTs'!A98</f>
        <v>1207</v>
      </c>
      <c r="B98" t="str">
        <f>'By SKU - Old RTs'!B98</f>
        <v>3X10 CLASSIC HUNTER GREEN</v>
      </c>
      <c r="C98" s="2">
        <f>VLOOKUP($A98,'By SKU - Old RTs'!$A:$V,13,FALSE)</f>
        <v>12</v>
      </c>
      <c r="D98" s="2">
        <f>VLOOKUP($A98,'By SKU - New RTs'!$A:$V,13,FALSE)</f>
        <v>12</v>
      </c>
      <c r="E98" s="5">
        <f t="shared" si="5"/>
        <v>0</v>
      </c>
      <c r="F98" s="2">
        <f>VLOOKUP($A98,'By SKU - Old RTs'!$A:$V,14,FALSE)</f>
        <v>0</v>
      </c>
      <c r="G98" s="2">
        <f>VLOOKUP($A98,'By SKU - New RTs'!$A:$V,14,FALSE)</f>
        <v>0</v>
      </c>
      <c r="H98" s="5">
        <f t="shared" si="6"/>
        <v>0</v>
      </c>
      <c r="I98" s="2">
        <f>VLOOKUP($A98,'By SKU - Old RTs'!$A:$V,15,FALSE)</f>
        <v>0</v>
      </c>
      <c r="J98" s="2">
        <f>VLOOKUP($A98,'By SKU - New RTs'!$A:$V,15,FALSE)</f>
        <v>0</v>
      </c>
      <c r="K98" s="5">
        <f t="shared" si="7"/>
        <v>0</v>
      </c>
      <c r="L98" s="2">
        <f>VLOOKUP($A98,'By SKU - Old RTs'!$A:$V,16,FALSE)</f>
        <v>0</v>
      </c>
      <c r="M98" s="2">
        <f>VLOOKUP($A98,'By SKU - New RTs'!$A:$V,16,FALSE)</f>
        <v>0</v>
      </c>
      <c r="N98" s="5">
        <f t="shared" si="8"/>
        <v>0</v>
      </c>
      <c r="O98" s="2">
        <f>VLOOKUP($A98,'By SKU - Old RTs'!$A:$V,17,FALSE)</f>
        <v>0</v>
      </c>
      <c r="P98" s="2">
        <f>VLOOKUP($A98,'By SKU - New RTs'!$A:$V,17,FALSE)</f>
        <v>0</v>
      </c>
      <c r="Q98" s="2">
        <f t="shared" si="9"/>
        <v>0</v>
      </c>
    </row>
    <row r="99" spans="1:17" x14ac:dyDescent="0.3">
      <c r="A99" s="3">
        <f>'By SKU - Old RTs'!A99</f>
        <v>1210</v>
      </c>
      <c r="B99" t="str">
        <f>'By SKU - Old RTs'!B99</f>
        <v>3X10 CLASSIC SHADOW GRAY</v>
      </c>
      <c r="C99" s="2">
        <f>VLOOKUP($A99,'By SKU - Old RTs'!$A:$V,13,FALSE)</f>
        <v>3</v>
      </c>
      <c r="D99" s="2">
        <f>VLOOKUP($A99,'By SKU - New RTs'!$A:$V,13,FALSE)</f>
        <v>3</v>
      </c>
      <c r="E99" s="5">
        <f t="shared" si="5"/>
        <v>0</v>
      </c>
      <c r="F99" s="2">
        <f>VLOOKUP($A99,'By SKU - Old RTs'!$A:$V,14,FALSE)</f>
        <v>7</v>
      </c>
      <c r="G99" s="2">
        <f>VLOOKUP($A99,'By SKU - New RTs'!$A:$V,14,FALSE)</f>
        <v>7</v>
      </c>
      <c r="H99" s="5">
        <f t="shared" si="6"/>
        <v>0</v>
      </c>
      <c r="I99" s="2">
        <f>VLOOKUP($A99,'By SKU - Old RTs'!$A:$V,15,FALSE)</f>
        <v>1</v>
      </c>
      <c r="J99" s="2">
        <f>VLOOKUP($A99,'By SKU - New RTs'!$A:$V,15,FALSE)</f>
        <v>2</v>
      </c>
      <c r="K99" s="5">
        <f t="shared" si="7"/>
        <v>1</v>
      </c>
      <c r="L99" s="2">
        <f>VLOOKUP($A99,'By SKU - Old RTs'!$A:$V,16,FALSE)</f>
        <v>2</v>
      </c>
      <c r="M99" s="2">
        <f>VLOOKUP($A99,'By SKU - New RTs'!$A:$V,16,FALSE)</f>
        <v>2</v>
      </c>
      <c r="N99" s="5">
        <f t="shared" si="8"/>
        <v>0</v>
      </c>
      <c r="O99" s="2">
        <f>VLOOKUP($A99,'By SKU - Old RTs'!$A:$V,17,FALSE)</f>
        <v>2</v>
      </c>
      <c r="P99" s="2">
        <f>VLOOKUP($A99,'By SKU - New RTs'!$A:$V,17,FALSE)</f>
        <v>1</v>
      </c>
      <c r="Q99" s="2">
        <f t="shared" si="9"/>
        <v>-1</v>
      </c>
    </row>
    <row r="100" spans="1:17" x14ac:dyDescent="0.3">
      <c r="A100" s="3">
        <f>'By SKU - Old RTs'!A100</f>
        <v>1211</v>
      </c>
      <c r="B100" t="str">
        <f>'By SKU - Old RTs'!B100</f>
        <v>3X10 CLASSIC BLACK</v>
      </c>
      <c r="C100" s="2">
        <f>VLOOKUP($A100,'By SKU - Old RTs'!$A:$V,13,FALSE)</f>
        <v>7</v>
      </c>
      <c r="D100" s="2">
        <f>VLOOKUP($A100,'By SKU - New RTs'!$A:$V,13,FALSE)</f>
        <v>7</v>
      </c>
      <c r="E100" s="5">
        <f t="shared" si="5"/>
        <v>0</v>
      </c>
      <c r="F100" s="2">
        <f>VLOOKUP($A100,'By SKU - Old RTs'!$A:$V,14,FALSE)</f>
        <v>30</v>
      </c>
      <c r="G100" s="2">
        <f>VLOOKUP($A100,'By SKU - New RTs'!$A:$V,14,FALSE)</f>
        <v>30</v>
      </c>
      <c r="H100" s="5">
        <f t="shared" si="6"/>
        <v>0</v>
      </c>
      <c r="I100" s="2">
        <f>VLOOKUP($A100,'By SKU - Old RTs'!$A:$V,15,FALSE)</f>
        <v>4</v>
      </c>
      <c r="J100" s="2">
        <f>VLOOKUP($A100,'By SKU - New RTs'!$A:$V,15,FALSE)</f>
        <v>4</v>
      </c>
      <c r="K100" s="5">
        <f t="shared" si="7"/>
        <v>0</v>
      </c>
      <c r="L100" s="2">
        <f>VLOOKUP($A100,'By SKU - Old RTs'!$A:$V,16,FALSE)</f>
        <v>11</v>
      </c>
      <c r="M100" s="2">
        <f>VLOOKUP($A100,'By SKU - New RTs'!$A:$V,16,FALSE)</f>
        <v>11</v>
      </c>
      <c r="N100" s="5">
        <f t="shared" si="8"/>
        <v>0</v>
      </c>
      <c r="O100" s="2">
        <f>VLOOKUP($A100,'By SKU - Old RTs'!$A:$V,17,FALSE)</f>
        <v>4</v>
      </c>
      <c r="P100" s="2">
        <f>VLOOKUP($A100,'By SKU - New RTs'!$A:$V,17,FALSE)</f>
        <v>4</v>
      </c>
      <c r="Q100" s="2">
        <f t="shared" si="9"/>
        <v>0</v>
      </c>
    </row>
    <row r="101" spans="1:17" x14ac:dyDescent="0.3">
      <c r="A101" s="3">
        <f>'By SKU - Old RTs'!A101</f>
        <v>1217</v>
      </c>
      <c r="B101" t="str">
        <f>'By SKU - Old RTs'!B101</f>
        <v>3X10 CLASSIC BLACK</v>
      </c>
      <c r="C101" s="2">
        <f>VLOOKUP($A101,'By SKU - Old RTs'!$A:$V,13,FALSE)</f>
        <v>0</v>
      </c>
      <c r="D101" s="2">
        <f>VLOOKUP($A101,'By SKU - New RTs'!$A:$V,13,FALSE)</f>
        <v>0</v>
      </c>
      <c r="E101" s="5">
        <f t="shared" si="5"/>
        <v>0</v>
      </c>
      <c r="F101" s="2">
        <f>VLOOKUP($A101,'By SKU - Old RTs'!$A:$V,14,FALSE)</f>
        <v>4</v>
      </c>
      <c r="G101" s="2">
        <f>VLOOKUP($A101,'By SKU - New RTs'!$A:$V,14,FALSE)</f>
        <v>4</v>
      </c>
      <c r="H101" s="5">
        <f t="shared" si="6"/>
        <v>0</v>
      </c>
      <c r="I101" s="2">
        <f>VLOOKUP($A101,'By SKU - Old RTs'!$A:$V,15,FALSE)</f>
        <v>0</v>
      </c>
      <c r="J101" s="2">
        <f>VLOOKUP($A101,'By SKU - New RTs'!$A:$V,15,FALSE)</f>
        <v>0</v>
      </c>
      <c r="K101" s="5">
        <f t="shared" si="7"/>
        <v>0</v>
      </c>
      <c r="L101" s="2">
        <f>VLOOKUP($A101,'By SKU - Old RTs'!$A:$V,16,FALSE)</f>
        <v>0</v>
      </c>
      <c r="M101" s="2">
        <f>VLOOKUP($A101,'By SKU - New RTs'!$A:$V,16,FALSE)</f>
        <v>0</v>
      </c>
      <c r="N101" s="5">
        <f t="shared" si="8"/>
        <v>0</v>
      </c>
      <c r="O101" s="2">
        <f>VLOOKUP($A101,'By SKU - Old RTs'!$A:$V,17,FALSE)</f>
        <v>0</v>
      </c>
      <c r="P101" s="2">
        <f>VLOOKUP($A101,'By SKU - New RTs'!$A:$V,17,FALSE)</f>
        <v>0</v>
      </c>
      <c r="Q101" s="2">
        <f t="shared" si="9"/>
        <v>0</v>
      </c>
    </row>
    <row r="102" spans="1:17" x14ac:dyDescent="0.3">
      <c r="A102" s="3">
        <f>'By SKU - Old RTs'!A102</f>
        <v>1223</v>
      </c>
      <c r="B102" t="str">
        <f>'By SKU - Old RTs'!B102</f>
        <v>3X10 SANDTRAP SHADOW GRAY</v>
      </c>
      <c r="C102" s="2">
        <f>VLOOKUP($A102,'By SKU - Old RTs'!$A:$V,13,FALSE)</f>
        <v>0</v>
      </c>
      <c r="D102" s="2">
        <f>VLOOKUP($A102,'By SKU - New RTs'!$A:$V,13,FALSE)</f>
        <v>0</v>
      </c>
      <c r="E102" s="5">
        <f t="shared" si="5"/>
        <v>0</v>
      </c>
      <c r="F102" s="2">
        <f>VLOOKUP($A102,'By SKU - Old RTs'!$A:$V,14,FALSE)</f>
        <v>0</v>
      </c>
      <c r="G102" s="2">
        <f>VLOOKUP($A102,'By SKU - New RTs'!$A:$V,14,FALSE)</f>
        <v>0</v>
      </c>
      <c r="H102" s="5">
        <f t="shared" si="6"/>
        <v>0</v>
      </c>
      <c r="I102" s="2">
        <f>VLOOKUP($A102,'By SKU - Old RTs'!$A:$V,15,FALSE)</f>
        <v>1</v>
      </c>
      <c r="J102" s="2">
        <f>VLOOKUP($A102,'By SKU - New RTs'!$A:$V,15,FALSE)</f>
        <v>0</v>
      </c>
      <c r="K102" s="5">
        <f t="shared" si="7"/>
        <v>-1</v>
      </c>
      <c r="L102" s="2">
        <f>VLOOKUP($A102,'By SKU - Old RTs'!$A:$V,16,FALSE)</f>
        <v>0</v>
      </c>
      <c r="M102" s="2">
        <f>VLOOKUP($A102,'By SKU - New RTs'!$A:$V,16,FALSE)</f>
        <v>0</v>
      </c>
      <c r="N102" s="5">
        <f t="shared" si="8"/>
        <v>0</v>
      </c>
      <c r="O102" s="2">
        <f>VLOOKUP($A102,'By SKU - Old RTs'!$A:$V,17,FALSE)</f>
        <v>0</v>
      </c>
      <c r="P102" s="2">
        <f>VLOOKUP($A102,'By SKU - New RTs'!$A:$V,17,FALSE)</f>
        <v>1</v>
      </c>
      <c r="Q102" s="2">
        <f t="shared" si="9"/>
        <v>1</v>
      </c>
    </row>
    <row r="103" spans="1:17" x14ac:dyDescent="0.3">
      <c r="A103" s="3">
        <f>'By SKU - Old RTs'!A103</f>
        <v>1225</v>
      </c>
      <c r="B103" t="str">
        <f>'By SKU - Old RTs'!B103</f>
        <v>3X10 RED PEPPER</v>
      </c>
      <c r="C103" s="2">
        <f>VLOOKUP($A103,'By SKU - Old RTs'!$A:$V,13,FALSE)</f>
        <v>1</v>
      </c>
      <c r="D103" s="2">
        <f>VLOOKUP($A103,'By SKU - New RTs'!$A:$V,13,FALSE)</f>
        <v>1</v>
      </c>
      <c r="E103" s="5">
        <f t="shared" si="5"/>
        <v>0</v>
      </c>
      <c r="F103" s="2">
        <f>VLOOKUP($A103,'By SKU - Old RTs'!$A:$V,14,FALSE)</f>
        <v>0</v>
      </c>
      <c r="G103" s="2">
        <f>VLOOKUP($A103,'By SKU - New RTs'!$A:$V,14,FALSE)</f>
        <v>0</v>
      </c>
      <c r="H103" s="5">
        <f t="shared" si="6"/>
        <v>0</v>
      </c>
      <c r="I103" s="2">
        <f>VLOOKUP($A103,'By SKU - Old RTs'!$A:$V,15,FALSE)</f>
        <v>0</v>
      </c>
      <c r="J103" s="2">
        <f>VLOOKUP($A103,'By SKU - New RTs'!$A:$V,15,FALSE)</f>
        <v>0</v>
      </c>
      <c r="K103" s="5">
        <f t="shared" si="7"/>
        <v>0</v>
      </c>
      <c r="L103" s="2">
        <f>VLOOKUP($A103,'By SKU - Old RTs'!$A:$V,16,FALSE)</f>
        <v>0</v>
      </c>
      <c r="M103" s="2">
        <f>VLOOKUP($A103,'By SKU - New RTs'!$A:$V,16,FALSE)</f>
        <v>0</v>
      </c>
      <c r="N103" s="5">
        <f t="shared" si="8"/>
        <v>0</v>
      </c>
      <c r="O103" s="2">
        <f>VLOOKUP($A103,'By SKU - Old RTs'!$A:$V,17,FALSE)</f>
        <v>0</v>
      </c>
      <c r="P103" s="2">
        <f>VLOOKUP($A103,'By SKU - New RTs'!$A:$V,17,FALSE)</f>
        <v>0</v>
      </c>
      <c r="Q103" s="2">
        <f t="shared" si="9"/>
        <v>0</v>
      </c>
    </row>
    <row r="104" spans="1:17" x14ac:dyDescent="0.3">
      <c r="A104" s="3">
        <f>'By SKU - Old RTs'!A104</f>
        <v>1250</v>
      </c>
      <c r="B104" t="str">
        <f>'By SKU - Old RTs'!B104</f>
        <v>3X9 COMFORT FLOW</v>
      </c>
      <c r="C104" s="2">
        <f>VLOOKUP($A104,'By SKU - Old RTs'!$A:$V,13,FALSE)</f>
        <v>3.5</v>
      </c>
      <c r="D104" s="2">
        <f>VLOOKUP($A104,'By SKU - New RTs'!$A:$V,13,FALSE)</f>
        <v>3.5</v>
      </c>
      <c r="E104" s="5">
        <f t="shared" si="5"/>
        <v>0</v>
      </c>
      <c r="F104" s="2">
        <f>VLOOKUP($A104,'By SKU - Old RTs'!$A:$V,14,FALSE)</f>
        <v>3</v>
      </c>
      <c r="G104" s="2">
        <f>VLOOKUP($A104,'By SKU - New RTs'!$A:$V,14,FALSE)</f>
        <v>3</v>
      </c>
      <c r="H104" s="5">
        <f t="shared" si="6"/>
        <v>0</v>
      </c>
      <c r="I104" s="2">
        <f>VLOOKUP($A104,'By SKU - Old RTs'!$A:$V,15,FALSE)</f>
        <v>0</v>
      </c>
      <c r="J104" s="2">
        <f>VLOOKUP($A104,'By SKU - New RTs'!$A:$V,15,FALSE)</f>
        <v>0</v>
      </c>
      <c r="K104" s="5">
        <f t="shared" si="7"/>
        <v>0</v>
      </c>
      <c r="L104" s="2">
        <f>VLOOKUP($A104,'By SKU - Old RTs'!$A:$V,16,FALSE)</f>
        <v>0</v>
      </c>
      <c r="M104" s="2">
        <f>VLOOKUP($A104,'By SKU - New RTs'!$A:$V,16,FALSE)</f>
        <v>0</v>
      </c>
      <c r="N104" s="5">
        <f t="shared" si="8"/>
        <v>0</v>
      </c>
      <c r="O104" s="2">
        <f>VLOOKUP($A104,'By SKU - Old RTs'!$A:$V,17,FALSE)</f>
        <v>0</v>
      </c>
      <c r="P104" s="2">
        <f>VLOOKUP($A104,'By SKU - New RTs'!$A:$V,17,FALSE)</f>
        <v>0</v>
      </c>
      <c r="Q104" s="2">
        <f t="shared" si="9"/>
        <v>0</v>
      </c>
    </row>
    <row r="105" spans="1:17" x14ac:dyDescent="0.3">
      <c r="A105" s="3">
        <f>'By SKU - Old RTs'!A105</f>
        <v>1260</v>
      </c>
      <c r="B105" t="str">
        <f>'By SKU - Old RTs'!B105</f>
        <v xml:space="preserve">3X10 SILVER BLACK </v>
      </c>
      <c r="C105" s="2">
        <f>VLOOKUP($A105,'By SKU - Old RTs'!$A:$V,13,FALSE)</f>
        <v>3</v>
      </c>
      <c r="D105" s="2">
        <f>VLOOKUP($A105,'By SKU - New RTs'!$A:$V,13,FALSE)</f>
        <v>3</v>
      </c>
      <c r="E105" s="5">
        <f t="shared" si="5"/>
        <v>0</v>
      </c>
      <c r="F105" s="2">
        <f>VLOOKUP($A105,'By SKU - Old RTs'!$A:$V,14,FALSE)</f>
        <v>6.25</v>
      </c>
      <c r="G105" s="2">
        <f>VLOOKUP($A105,'By SKU - New RTs'!$A:$V,14,FALSE)</f>
        <v>6.25</v>
      </c>
      <c r="H105" s="5">
        <f t="shared" si="6"/>
        <v>0</v>
      </c>
      <c r="I105" s="2">
        <f>VLOOKUP($A105,'By SKU - Old RTs'!$A:$V,15,FALSE)</f>
        <v>0</v>
      </c>
      <c r="J105" s="2">
        <f>VLOOKUP($A105,'By SKU - New RTs'!$A:$V,15,FALSE)</f>
        <v>0</v>
      </c>
      <c r="K105" s="5">
        <f t="shared" si="7"/>
        <v>0</v>
      </c>
      <c r="L105" s="2">
        <f>VLOOKUP($A105,'By SKU - Old RTs'!$A:$V,16,FALSE)</f>
        <v>1</v>
      </c>
      <c r="M105" s="2">
        <f>VLOOKUP($A105,'By SKU - New RTs'!$A:$V,16,FALSE)</f>
        <v>1</v>
      </c>
      <c r="N105" s="5">
        <f t="shared" si="8"/>
        <v>0</v>
      </c>
      <c r="O105" s="2">
        <f>VLOOKUP($A105,'By SKU - Old RTs'!$A:$V,17,FALSE)</f>
        <v>0</v>
      </c>
      <c r="P105" s="2">
        <f>VLOOKUP($A105,'By SKU - New RTs'!$A:$V,17,FALSE)</f>
        <v>0</v>
      </c>
      <c r="Q105" s="2">
        <f t="shared" si="9"/>
        <v>0</v>
      </c>
    </row>
    <row r="106" spans="1:17" x14ac:dyDescent="0.3">
      <c r="A106" s="3">
        <f>'By SKU - Old RTs'!A106</f>
        <v>1261</v>
      </c>
      <c r="B106" t="str">
        <f>'By SKU - Old RTs'!B106</f>
        <v xml:space="preserve">3X10 BLACK SAND TRAP </v>
      </c>
      <c r="C106" s="2">
        <f>VLOOKUP($A106,'By SKU - Old RTs'!$A:$V,13,FALSE)</f>
        <v>0</v>
      </c>
      <c r="D106" s="2">
        <f>VLOOKUP($A106,'By SKU - New RTs'!$A:$V,13,FALSE)</f>
        <v>0</v>
      </c>
      <c r="E106" s="5">
        <f t="shared" si="5"/>
        <v>0</v>
      </c>
      <c r="F106" s="2">
        <f>VLOOKUP($A106,'By SKU - Old RTs'!$A:$V,14,FALSE)</f>
        <v>2</v>
      </c>
      <c r="G106" s="2">
        <f>VLOOKUP($A106,'By SKU - New RTs'!$A:$V,14,FALSE)</f>
        <v>2</v>
      </c>
      <c r="H106" s="5">
        <f t="shared" si="6"/>
        <v>0</v>
      </c>
      <c r="I106" s="2">
        <f>VLOOKUP($A106,'By SKU - Old RTs'!$A:$V,15,FALSE)</f>
        <v>1</v>
      </c>
      <c r="J106" s="2">
        <f>VLOOKUP($A106,'By SKU - New RTs'!$A:$V,15,FALSE)</f>
        <v>0</v>
      </c>
      <c r="K106" s="5">
        <f t="shared" si="7"/>
        <v>-1</v>
      </c>
      <c r="L106" s="2">
        <f>VLOOKUP($A106,'By SKU - Old RTs'!$A:$V,16,FALSE)</f>
        <v>0</v>
      </c>
      <c r="M106" s="2">
        <f>VLOOKUP($A106,'By SKU - New RTs'!$A:$V,16,FALSE)</f>
        <v>0</v>
      </c>
      <c r="N106" s="5">
        <f t="shared" si="8"/>
        <v>0</v>
      </c>
      <c r="O106" s="2">
        <f>VLOOKUP($A106,'By SKU - Old RTs'!$A:$V,17,FALSE)</f>
        <v>0</v>
      </c>
      <c r="P106" s="2">
        <f>VLOOKUP($A106,'By SKU - New RTs'!$A:$V,17,FALSE)</f>
        <v>1</v>
      </c>
      <c r="Q106" s="2">
        <f t="shared" si="9"/>
        <v>1</v>
      </c>
    </row>
    <row r="107" spans="1:17" x14ac:dyDescent="0.3">
      <c r="A107" s="3">
        <f>'By SKU - Old RTs'!A107</f>
        <v>1266</v>
      </c>
      <c r="B107" t="str">
        <f>'By SKU - Old RTs'!B107</f>
        <v>3X10 NAVY BLACK</v>
      </c>
      <c r="C107" s="2">
        <f>VLOOKUP($A107,'By SKU - Old RTs'!$A:$V,13,FALSE)</f>
        <v>0</v>
      </c>
      <c r="D107" s="2">
        <f>VLOOKUP($A107,'By SKU - New RTs'!$A:$V,13,FALSE)</f>
        <v>0</v>
      </c>
      <c r="E107" s="5">
        <f t="shared" si="5"/>
        <v>0</v>
      </c>
      <c r="F107" s="2">
        <f>VLOOKUP($A107,'By SKU - Old RTs'!$A:$V,14,FALSE)</f>
        <v>0</v>
      </c>
      <c r="G107" s="2">
        <f>VLOOKUP($A107,'By SKU - New RTs'!$A:$V,14,FALSE)</f>
        <v>0</v>
      </c>
      <c r="H107" s="5">
        <f t="shared" si="6"/>
        <v>0</v>
      </c>
      <c r="I107" s="2">
        <f>VLOOKUP($A107,'By SKU - Old RTs'!$A:$V,15,FALSE)</f>
        <v>3</v>
      </c>
      <c r="J107" s="2">
        <f>VLOOKUP($A107,'By SKU - New RTs'!$A:$V,15,FALSE)</f>
        <v>3</v>
      </c>
      <c r="K107" s="5">
        <f t="shared" si="7"/>
        <v>0</v>
      </c>
      <c r="L107" s="2">
        <f>VLOOKUP($A107,'By SKU - Old RTs'!$A:$V,16,FALSE)</f>
        <v>0</v>
      </c>
      <c r="M107" s="2">
        <f>VLOOKUP($A107,'By SKU - New RTs'!$A:$V,16,FALSE)</f>
        <v>0</v>
      </c>
      <c r="N107" s="5">
        <f t="shared" si="8"/>
        <v>0</v>
      </c>
      <c r="O107" s="2">
        <f>VLOOKUP($A107,'By SKU - Old RTs'!$A:$V,17,FALSE)</f>
        <v>3</v>
      </c>
      <c r="P107" s="2">
        <f>VLOOKUP($A107,'By SKU - New RTs'!$A:$V,17,FALSE)</f>
        <v>3</v>
      </c>
      <c r="Q107" s="2">
        <f t="shared" si="9"/>
        <v>0</v>
      </c>
    </row>
    <row r="108" spans="1:17" x14ac:dyDescent="0.3">
      <c r="A108" s="3">
        <f>'By SKU - Old RTs'!A108</f>
        <v>1269</v>
      </c>
      <c r="B108" t="str">
        <f>'By SKU - Old RTs'!B108</f>
        <v>3X10 CHOCOLATE BLACK</v>
      </c>
      <c r="C108" s="2">
        <f>VLOOKUP($A108,'By SKU - Old RTs'!$A:$V,13,FALSE)</f>
        <v>9</v>
      </c>
      <c r="D108" s="2">
        <f>VLOOKUP($A108,'By SKU - New RTs'!$A:$V,13,FALSE)</f>
        <v>9</v>
      </c>
      <c r="E108" s="5">
        <f t="shared" si="5"/>
        <v>0</v>
      </c>
      <c r="F108" s="2">
        <f>VLOOKUP($A108,'By SKU - Old RTs'!$A:$V,14,FALSE)</f>
        <v>7.5</v>
      </c>
      <c r="G108" s="2">
        <f>VLOOKUP($A108,'By SKU - New RTs'!$A:$V,14,FALSE)</f>
        <v>7.5</v>
      </c>
      <c r="H108" s="5">
        <f t="shared" si="6"/>
        <v>0</v>
      </c>
      <c r="I108" s="2">
        <f>VLOOKUP($A108,'By SKU - Old RTs'!$A:$V,15,FALSE)</f>
        <v>15</v>
      </c>
      <c r="J108" s="2">
        <f>VLOOKUP($A108,'By SKU - New RTs'!$A:$V,15,FALSE)</f>
        <v>2</v>
      </c>
      <c r="K108" s="5">
        <f t="shared" si="7"/>
        <v>-13</v>
      </c>
      <c r="L108" s="2">
        <f>VLOOKUP($A108,'By SKU - Old RTs'!$A:$V,16,FALSE)</f>
        <v>27.5</v>
      </c>
      <c r="M108" s="2">
        <f>VLOOKUP($A108,'By SKU - New RTs'!$A:$V,16,FALSE)</f>
        <v>27.5</v>
      </c>
      <c r="N108" s="5">
        <f t="shared" si="8"/>
        <v>0</v>
      </c>
      <c r="O108" s="2">
        <f>VLOOKUP($A108,'By SKU - Old RTs'!$A:$V,17,FALSE)</f>
        <v>2</v>
      </c>
      <c r="P108" s="2">
        <f>VLOOKUP($A108,'By SKU - New RTs'!$A:$V,17,FALSE)</f>
        <v>15</v>
      </c>
      <c r="Q108" s="2">
        <f t="shared" si="9"/>
        <v>13</v>
      </c>
    </row>
    <row r="109" spans="1:17" x14ac:dyDescent="0.3">
      <c r="A109" s="3">
        <f>'By SKU - Old RTs'!A109</f>
        <v>1275</v>
      </c>
      <c r="B109" t="str">
        <f>'By SKU - Old RTs'!B109</f>
        <v>3X10 MICHIGAN MAT BLK SMK</v>
      </c>
      <c r="C109" s="2">
        <f>VLOOKUP($A109,'By SKU - Old RTs'!$A:$V,13,FALSE)</f>
        <v>0</v>
      </c>
      <c r="D109" s="2">
        <f>VLOOKUP($A109,'By SKU - New RTs'!$A:$V,13,FALSE)</f>
        <v>0</v>
      </c>
      <c r="E109" s="5">
        <f t="shared" si="5"/>
        <v>0</v>
      </c>
      <c r="F109" s="2">
        <f>VLOOKUP($A109,'By SKU - Old RTs'!$A:$V,14,FALSE)</f>
        <v>0</v>
      </c>
      <c r="G109" s="2">
        <f>VLOOKUP($A109,'By SKU - New RTs'!$A:$V,14,FALSE)</f>
        <v>0</v>
      </c>
      <c r="H109" s="5">
        <f t="shared" si="6"/>
        <v>0</v>
      </c>
      <c r="I109" s="2">
        <f>VLOOKUP($A109,'By SKU - Old RTs'!$A:$V,15,FALSE)</f>
        <v>0</v>
      </c>
      <c r="J109" s="2">
        <f>VLOOKUP($A109,'By SKU - New RTs'!$A:$V,15,FALSE)</f>
        <v>0</v>
      </c>
      <c r="K109" s="5">
        <f t="shared" si="7"/>
        <v>0</v>
      </c>
      <c r="L109" s="2">
        <f>VLOOKUP($A109,'By SKU - Old RTs'!$A:$V,16,FALSE)</f>
        <v>0</v>
      </c>
      <c r="M109" s="2">
        <f>VLOOKUP($A109,'By SKU - New RTs'!$A:$V,16,FALSE)</f>
        <v>0</v>
      </c>
      <c r="N109" s="5">
        <f t="shared" si="8"/>
        <v>0</v>
      </c>
      <c r="O109" s="2">
        <f>VLOOKUP($A109,'By SKU - Old RTs'!$A:$V,17,FALSE)</f>
        <v>0</v>
      </c>
      <c r="P109" s="2">
        <f>VLOOKUP($A109,'By SKU - New RTs'!$A:$V,17,FALSE)</f>
        <v>0</v>
      </c>
      <c r="Q109" s="2">
        <f t="shared" si="9"/>
        <v>0</v>
      </c>
    </row>
    <row r="110" spans="1:17" x14ac:dyDescent="0.3">
      <c r="A110" s="3">
        <f>'By SKU - Old RTs'!A110</f>
        <v>1407</v>
      </c>
      <c r="B110" t="str">
        <f>'By SKU - Old RTs'!B110</f>
        <v>4X6 CLASSIC HUNTER GREEN</v>
      </c>
      <c r="C110" s="2">
        <f>VLOOKUP($A110,'By SKU - Old RTs'!$A:$V,13,FALSE)</f>
        <v>7</v>
      </c>
      <c r="D110" s="2">
        <f>VLOOKUP($A110,'By SKU - New RTs'!$A:$V,13,FALSE)</f>
        <v>7</v>
      </c>
      <c r="E110" s="5">
        <f t="shared" si="5"/>
        <v>0</v>
      </c>
      <c r="F110" s="2">
        <f>VLOOKUP($A110,'By SKU - Old RTs'!$A:$V,14,FALSE)</f>
        <v>0</v>
      </c>
      <c r="G110" s="2">
        <f>VLOOKUP($A110,'By SKU - New RTs'!$A:$V,14,FALSE)</f>
        <v>0</v>
      </c>
      <c r="H110" s="5">
        <f t="shared" si="6"/>
        <v>0</v>
      </c>
      <c r="I110" s="2">
        <f>VLOOKUP($A110,'By SKU - Old RTs'!$A:$V,15,FALSE)</f>
        <v>0</v>
      </c>
      <c r="J110" s="2">
        <f>VLOOKUP($A110,'By SKU - New RTs'!$A:$V,15,FALSE)</f>
        <v>5</v>
      </c>
      <c r="K110" s="5">
        <f t="shared" si="7"/>
        <v>5</v>
      </c>
      <c r="L110" s="2">
        <f>VLOOKUP($A110,'By SKU - Old RTs'!$A:$V,16,FALSE)</f>
        <v>0</v>
      </c>
      <c r="M110" s="2">
        <f>VLOOKUP($A110,'By SKU - New RTs'!$A:$V,16,FALSE)</f>
        <v>0</v>
      </c>
      <c r="N110" s="5">
        <f t="shared" si="8"/>
        <v>0</v>
      </c>
      <c r="O110" s="2">
        <f>VLOOKUP($A110,'By SKU - Old RTs'!$A:$V,17,FALSE)</f>
        <v>5</v>
      </c>
      <c r="P110" s="2">
        <f>VLOOKUP($A110,'By SKU - New RTs'!$A:$V,17,FALSE)</f>
        <v>0</v>
      </c>
      <c r="Q110" s="2">
        <f t="shared" si="9"/>
        <v>-5</v>
      </c>
    </row>
    <row r="111" spans="1:17" x14ac:dyDescent="0.3">
      <c r="A111" s="3">
        <f>'By SKU - Old RTs'!A111</f>
        <v>1410</v>
      </c>
      <c r="B111" t="str">
        <f>'By SKU - Old RTs'!B111</f>
        <v>4X6 CLASSIC SHADOW GRAY</v>
      </c>
      <c r="C111" s="2">
        <f>VLOOKUP($A111,'By SKU - Old RTs'!$A:$V,13,FALSE)</f>
        <v>3</v>
      </c>
      <c r="D111" s="2">
        <f>VLOOKUP($A111,'By SKU - New RTs'!$A:$V,13,FALSE)</f>
        <v>3</v>
      </c>
      <c r="E111" s="5">
        <f t="shared" si="5"/>
        <v>0</v>
      </c>
      <c r="F111" s="2">
        <f>VLOOKUP($A111,'By SKU - Old RTs'!$A:$V,14,FALSE)</f>
        <v>0</v>
      </c>
      <c r="G111" s="2">
        <f>VLOOKUP($A111,'By SKU - New RTs'!$A:$V,14,FALSE)</f>
        <v>0</v>
      </c>
      <c r="H111" s="5">
        <f t="shared" si="6"/>
        <v>0</v>
      </c>
      <c r="I111" s="2">
        <f>VLOOKUP($A111,'By SKU - Old RTs'!$A:$V,15,FALSE)</f>
        <v>0</v>
      </c>
      <c r="J111" s="2">
        <f>VLOOKUP($A111,'By SKU - New RTs'!$A:$V,15,FALSE)</f>
        <v>0</v>
      </c>
      <c r="K111" s="5">
        <f t="shared" si="7"/>
        <v>0</v>
      </c>
      <c r="L111" s="2">
        <f>VLOOKUP($A111,'By SKU - Old RTs'!$A:$V,16,FALSE)</f>
        <v>2</v>
      </c>
      <c r="M111" s="2">
        <f>VLOOKUP($A111,'By SKU - New RTs'!$A:$V,16,FALSE)</f>
        <v>2</v>
      </c>
      <c r="N111" s="5">
        <f t="shared" si="8"/>
        <v>0</v>
      </c>
      <c r="O111" s="2">
        <f>VLOOKUP($A111,'By SKU - Old RTs'!$A:$V,17,FALSE)</f>
        <v>0</v>
      </c>
      <c r="P111" s="2">
        <f>VLOOKUP($A111,'By SKU - New RTs'!$A:$V,17,FALSE)</f>
        <v>0</v>
      </c>
      <c r="Q111" s="2">
        <f t="shared" si="9"/>
        <v>0</v>
      </c>
    </row>
    <row r="112" spans="1:17" x14ac:dyDescent="0.3">
      <c r="A112" s="3">
        <f>'By SKU - Old RTs'!A112</f>
        <v>1411</v>
      </c>
      <c r="B112" t="str">
        <f>'By SKU - Old RTs'!B112</f>
        <v>4X6 CLASSIC BLACK</v>
      </c>
      <c r="C112" s="2">
        <f>VLOOKUP($A112,'By SKU - Old RTs'!$A:$V,13,FALSE)</f>
        <v>4</v>
      </c>
      <c r="D112" s="2">
        <f>VLOOKUP($A112,'By SKU - New RTs'!$A:$V,13,FALSE)</f>
        <v>4</v>
      </c>
      <c r="E112" s="5">
        <f t="shared" si="5"/>
        <v>0</v>
      </c>
      <c r="F112" s="2">
        <f>VLOOKUP($A112,'By SKU - Old RTs'!$A:$V,14,FALSE)</f>
        <v>5</v>
      </c>
      <c r="G112" s="2">
        <f>VLOOKUP($A112,'By SKU - New RTs'!$A:$V,14,FALSE)</f>
        <v>5</v>
      </c>
      <c r="H112" s="5">
        <f t="shared" si="6"/>
        <v>0</v>
      </c>
      <c r="I112" s="2">
        <f>VLOOKUP($A112,'By SKU - Old RTs'!$A:$V,15,FALSE)</f>
        <v>1</v>
      </c>
      <c r="J112" s="2">
        <f>VLOOKUP($A112,'By SKU - New RTs'!$A:$V,15,FALSE)</f>
        <v>3.5</v>
      </c>
      <c r="K112" s="5">
        <f t="shared" si="7"/>
        <v>2.5</v>
      </c>
      <c r="L112" s="2">
        <f>VLOOKUP($A112,'By SKU - Old RTs'!$A:$V,16,FALSE)</f>
        <v>0</v>
      </c>
      <c r="M112" s="2">
        <f>VLOOKUP($A112,'By SKU - New RTs'!$A:$V,16,FALSE)</f>
        <v>0</v>
      </c>
      <c r="N112" s="5">
        <f t="shared" si="8"/>
        <v>0</v>
      </c>
      <c r="O112" s="2">
        <f>VLOOKUP($A112,'By SKU - Old RTs'!$A:$V,17,FALSE)</f>
        <v>3.5</v>
      </c>
      <c r="P112" s="2">
        <f>VLOOKUP($A112,'By SKU - New RTs'!$A:$V,17,FALSE)</f>
        <v>1</v>
      </c>
      <c r="Q112" s="2">
        <f t="shared" si="9"/>
        <v>-2.5</v>
      </c>
    </row>
    <row r="113" spans="1:17" x14ac:dyDescent="0.3">
      <c r="A113" s="3">
        <f>'By SKU - Old RTs'!A113</f>
        <v>1423</v>
      </c>
      <c r="B113" t="str">
        <f>'By SKU - Old RTs'!B113</f>
        <v xml:space="preserve">4X6 SAND SHADOW GREY   </v>
      </c>
      <c r="C113" s="2">
        <f>VLOOKUP($A113,'By SKU - Old RTs'!$A:$V,13,FALSE)</f>
        <v>4</v>
      </c>
      <c r="D113" s="2">
        <f>VLOOKUP($A113,'By SKU - New RTs'!$A:$V,13,FALSE)</f>
        <v>4</v>
      </c>
      <c r="E113" s="5">
        <f t="shared" si="5"/>
        <v>0</v>
      </c>
      <c r="F113" s="2">
        <f>VLOOKUP($A113,'By SKU - Old RTs'!$A:$V,14,FALSE)</f>
        <v>0</v>
      </c>
      <c r="G113" s="2">
        <f>VLOOKUP($A113,'By SKU - New RTs'!$A:$V,14,FALSE)</f>
        <v>0</v>
      </c>
      <c r="H113" s="5">
        <f t="shared" si="6"/>
        <v>0</v>
      </c>
      <c r="I113" s="2">
        <f>VLOOKUP($A113,'By SKU - Old RTs'!$A:$V,15,FALSE)</f>
        <v>0</v>
      </c>
      <c r="J113" s="2">
        <f>VLOOKUP($A113,'By SKU - New RTs'!$A:$V,15,FALSE)</f>
        <v>0</v>
      </c>
      <c r="K113" s="5">
        <f t="shared" si="7"/>
        <v>0</v>
      </c>
      <c r="L113" s="2">
        <f>VLOOKUP($A113,'By SKU - Old RTs'!$A:$V,16,FALSE)</f>
        <v>0</v>
      </c>
      <c r="M113" s="2">
        <f>VLOOKUP($A113,'By SKU - New RTs'!$A:$V,16,FALSE)</f>
        <v>0</v>
      </c>
      <c r="N113" s="5">
        <f t="shared" si="8"/>
        <v>0</v>
      </c>
      <c r="O113" s="2">
        <f>VLOOKUP($A113,'By SKU - Old RTs'!$A:$V,17,FALSE)</f>
        <v>0</v>
      </c>
      <c r="P113" s="2">
        <f>VLOOKUP($A113,'By SKU - New RTs'!$A:$V,17,FALSE)</f>
        <v>0</v>
      </c>
      <c r="Q113" s="2">
        <f t="shared" si="9"/>
        <v>0</v>
      </c>
    </row>
    <row r="114" spans="1:17" x14ac:dyDescent="0.3">
      <c r="A114" s="3">
        <f>'By SKU - Old RTs'!A114</f>
        <v>1425</v>
      </c>
      <c r="B114" t="str">
        <f>'By SKU - Old RTs'!B114</f>
        <v xml:space="preserve">4X6 RED PEPPER      </v>
      </c>
      <c r="C114" s="2">
        <f>VLOOKUP($A114,'By SKU - Old RTs'!$A:$V,13,FALSE)</f>
        <v>0</v>
      </c>
      <c r="D114" s="2">
        <f>VLOOKUP($A114,'By SKU - New RTs'!$A:$V,13,FALSE)</f>
        <v>0</v>
      </c>
      <c r="E114" s="5">
        <f t="shared" si="5"/>
        <v>0</v>
      </c>
      <c r="F114" s="2">
        <f>VLOOKUP($A114,'By SKU - Old RTs'!$A:$V,14,FALSE)</f>
        <v>0</v>
      </c>
      <c r="G114" s="2">
        <f>VLOOKUP($A114,'By SKU - New RTs'!$A:$V,14,FALSE)</f>
        <v>0</v>
      </c>
      <c r="H114" s="5">
        <f t="shared" si="6"/>
        <v>0</v>
      </c>
      <c r="I114" s="2">
        <f>VLOOKUP($A114,'By SKU - Old RTs'!$A:$V,15,FALSE)</f>
        <v>0</v>
      </c>
      <c r="J114" s="2">
        <f>VLOOKUP($A114,'By SKU - New RTs'!$A:$V,15,FALSE)</f>
        <v>1</v>
      </c>
      <c r="K114" s="5">
        <f t="shared" si="7"/>
        <v>1</v>
      </c>
      <c r="L114" s="2">
        <f>VLOOKUP($A114,'By SKU - Old RTs'!$A:$V,16,FALSE)</f>
        <v>0</v>
      </c>
      <c r="M114" s="2">
        <f>VLOOKUP($A114,'By SKU - New RTs'!$A:$V,16,FALSE)</f>
        <v>0</v>
      </c>
      <c r="N114" s="5">
        <f t="shared" si="8"/>
        <v>0</v>
      </c>
      <c r="O114" s="2">
        <f>VLOOKUP($A114,'By SKU - Old RTs'!$A:$V,17,FALSE)</f>
        <v>1</v>
      </c>
      <c r="P114" s="2">
        <f>VLOOKUP($A114,'By SKU - New RTs'!$A:$V,17,FALSE)</f>
        <v>0</v>
      </c>
      <c r="Q114" s="2">
        <f t="shared" si="9"/>
        <v>-1</v>
      </c>
    </row>
    <row r="115" spans="1:17" x14ac:dyDescent="0.3">
      <c r="A115" s="3">
        <f>'By SKU - Old RTs'!A115</f>
        <v>1443</v>
      </c>
      <c r="B115" t="str">
        <f>'By SKU - Old RTs'!B115</f>
        <v>4X6 MICHIGAN MAT CHESTNUT</v>
      </c>
      <c r="C115" s="2">
        <f>VLOOKUP($A115,'By SKU - Old RTs'!$A:$V,13,FALSE)</f>
        <v>0</v>
      </c>
      <c r="D115" s="2">
        <f>VLOOKUP($A115,'By SKU - New RTs'!$A:$V,13,FALSE)</f>
        <v>0</v>
      </c>
      <c r="E115" s="5">
        <f t="shared" si="5"/>
        <v>0</v>
      </c>
      <c r="F115" s="2">
        <f>VLOOKUP($A115,'By SKU - Old RTs'!$A:$V,14,FALSE)</f>
        <v>0</v>
      </c>
      <c r="G115" s="2">
        <f>VLOOKUP($A115,'By SKU - New RTs'!$A:$V,14,FALSE)</f>
        <v>0</v>
      </c>
      <c r="H115" s="5">
        <f t="shared" si="6"/>
        <v>0</v>
      </c>
      <c r="I115" s="2">
        <f>VLOOKUP($A115,'By SKU - Old RTs'!$A:$V,15,FALSE)</f>
        <v>2</v>
      </c>
      <c r="J115" s="2">
        <f>VLOOKUP($A115,'By SKU - New RTs'!$A:$V,15,FALSE)</f>
        <v>0</v>
      </c>
      <c r="K115" s="5">
        <f t="shared" si="7"/>
        <v>-2</v>
      </c>
      <c r="L115" s="2">
        <f>VLOOKUP($A115,'By SKU - Old RTs'!$A:$V,16,FALSE)</f>
        <v>0</v>
      </c>
      <c r="M115" s="2">
        <f>VLOOKUP($A115,'By SKU - New RTs'!$A:$V,16,FALSE)</f>
        <v>0</v>
      </c>
      <c r="N115" s="5">
        <f t="shared" si="8"/>
        <v>0</v>
      </c>
      <c r="O115" s="2">
        <f>VLOOKUP($A115,'By SKU - Old RTs'!$A:$V,17,FALSE)</f>
        <v>0</v>
      </c>
      <c r="P115" s="2">
        <f>VLOOKUP($A115,'By SKU - New RTs'!$A:$V,17,FALSE)</f>
        <v>2</v>
      </c>
      <c r="Q115" s="2">
        <f t="shared" si="9"/>
        <v>2</v>
      </c>
    </row>
    <row r="116" spans="1:17" x14ac:dyDescent="0.3">
      <c r="A116" s="3">
        <f>'By SKU - Old RTs'!A116</f>
        <v>1460</v>
      </c>
      <c r="B116" t="str">
        <f>'By SKU - Old RTs'!B116</f>
        <v xml:space="preserve">4X6 SILVER BLACK     </v>
      </c>
      <c r="C116" s="2">
        <f>VLOOKUP($A116,'By SKU - Old RTs'!$A:$V,13,FALSE)</f>
        <v>2</v>
      </c>
      <c r="D116" s="2">
        <f>VLOOKUP($A116,'By SKU - New RTs'!$A:$V,13,FALSE)</f>
        <v>2</v>
      </c>
      <c r="E116" s="5">
        <f t="shared" si="5"/>
        <v>0</v>
      </c>
      <c r="F116" s="2">
        <f>VLOOKUP($A116,'By SKU - Old RTs'!$A:$V,14,FALSE)</f>
        <v>2</v>
      </c>
      <c r="G116" s="2">
        <f>VLOOKUP($A116,'By SKU - New RTs'!$A:$V,14,FALSE)</f>
        <v>2</v>
      </c>
      <c r="H116" s="5">
        <f t="shared" si="6"/>
        <v>0</v>
      </c>
      <c r="I116" s="2">
        <f>VLOOKUP($A116,'By SKU - Old RTs'!$A:$V,15,FALSE)</f>
        <v>1</v>
      </c>
      <c r="J116" s="2">
        <f>VLOOKUP($A116,'By SKU - New RTs'!$A:$V,15,FALSE)</f>
        <v>0</v>
      </c>
      <c r="K116" s="5">
        <f t="shared" si="7"/>
        <v>-1</v>
      </c>
      <c r="L116" s="2">
        <f>VLOOKUP($A116,'By SKU - Old RTs'!$A:$V,16,FALSE)</f>
        <v>0</v>
      </c>
      <c r="M116" s="2">
        <f>VLOOKUP($A116,'By SKU - New RTs'!$A:$V,16,FALSE)</f>
        <v>0</v>
      </c>
      <c r="N116" s="5">
        <f t="shared" si="8"/>
        <v>0</v>
      </c>
      <c r="O116" s="2">
        <f>VLOOKUP($A116,'By SKU - Old RTs'!$A:$V,17,FALSE)</f>
        <v>0</v>
      </c>
      <c r="P116" s="2">
        <f>VLOOKUP($A116,'By SKU - New RTs'!$A:$V,17,FALSE)</f>
        <v>1</v>
      </c>
      <c r="Q116" s="2">
        <f t="shared" si="9"/>
        <v>1</v>
      </c>
    </row>
    <row r="117" spans="1:17" x14ac:dyDescent="0.3">
      <c r="A117" s="3">
        <f>'By SKU - Old RTs'!A117</f>
        <v>1461</v>
      </c>
      <c r="B117" t="str">
        <f>'By SKU - Old RTs'!B117</f>
        <v>4X6 BLACK SAND TRAP</v>
      </c>
      <c r="C117" s="2">
        <f>VLOOKUP($A117,'By SKU - Old RTs'!$A:$V,13,FALSE)</f>
        <v>0</v>
      </c>
      <c r="D117" s="2">
        <f>VLOOKUP($A117,'By SKU - New RTs'!$A:$V,13,FALSE)</f>
        <v>0</v>
      </c>
      <c r="E117" s="5">
        <f t="shared" si="5"/>
        <v>0</v>
      </c>
      <c r="F117" s="2">
        <f>VLOOKUP($A117,'By SKU - Old RTs'!$A:$V,14,FALSE)</f>
        <v>0</v>
      </c>
      <c r="G117" s="2">
        <f>VLOOKUP($A117,'By SKU - New RTs'!$A:$V,14,FALSE)</f>
        <v>0</v>
      </c>
      <c r="H117" s="5">
        <f t="shared" si="6"/>
        <v>0</v>
      </c>
      <c r="I117" s="2">
        <f>VLOOKUP($A117,'By SKU - Old RTs'!$A:$V,15,FALSE)</f>
        <v>0</v>
      </c>
      <c r="J117" s="2">
        <f>VLOOKUP($A117,'By SKU - New RTs'!$A:$V,15,FALSE)</f>
        <v>0</v>
      </c>
      <c r="K117" s="5">
        <f t="shared" si="7"/>
        <v>0</v>
      </c>
      <c r="L117" s="2">
        <f>VLOOKUP($A117,'By SKU - Old RTs'!$A:$V,16,FALSE)</f>
        <v>0</v>
      </c>
      <c r="M117" s="2">
        <f>VLOOKUP($A117,'By SKU - New RTs'!$A:$V,16,FALSE)</f>
        <v>0</v>
      </c>
      <c r="N117" s="5">
        <f t="shared" si="8"/>
        <v>0</v>
      </c>
      <c r="O117" s="2">
        <f>VLOOKUP($A117,'By SKU - Old RTs'!$A:$V,17,FALSE)</f>
        <v>0</v>
      </c>
      <c r="P117" s="2">
        <f>VLOOKUP($A117,'By SKU - New RTs'!$A:$V,17,FALSE)</f>
        <v>0</v>
      </c>
      <c r="Q117" s="2">
        <f t="shared" si="9"/>
        <v>0</v>
      </c>
    </row>
    <row r="118" spans="1:17" x14ac:dyDescent="0.3">
      <c r="A118" s="3">
        <f>'By SKU - Old RTs'!A118</f>
        <v>1466</v>
      </c>
      <c r="B118" t="str">
        <f>'By SKU - Old RTs'!B118</f>
        <v xml:space="preserve">4X6 NAVY BLACK    </v>
      </c>
      <c r="C118" s="2">
        <f>VLOOKUP($A118,'By SKU - Old RTs'!$A:$V,13,FALSE)</f>
        <v>0</v>
      </c>
      <c r="D118" s="2">
        <f>VLOOKUP($A118,'By SKU - New RTs'!$A:$V,13,FALSE)</f>
        <v>0</v>
      </c>
      <c r="E118" s="5">
        <f t="shared" si="5"/>
        <v>0</v>
      </c>
      <c r="F118" s="2">
        <f>VLOOKUP($A118,'By SKU - Old RTs'!$A:$V,14,FALSE)</f>
        <v>0</v>
      </c>
      <c r="G118" s="2">
        <f>VLOOKUP($A118,'By SKU - New RTs'!$A:$V,14,FALSE)</f>
        <v>0</v>
      </c>
      <c r="H118" s="5">
        <f t="shared" si="6"/>
        <v>0</v>
      </c>
      <c r="I118" s="2">
        <f>VLOOKUP($A118,'By SKU - Old RTs'!$A:$V,15,FALSE)</f>
        <v>0</v>
      </c>
      <c r="J118" s="2">
        <f>VLOOKUP($A118,'By SKU - New RTs'!$A:$V,15,FALSE)</f>
        <v>1</v>
      </c>
      <c r="K118" s="5">
        <f t="shared" si="7"/>
        <v>1</v>
      </c>
      <c r="L118" s="2">
        <f>VLOOKUP($A118,'By SKU - Old RTs'!$A:$V,16,FALSE)</f>
        <v>0</v>
      </c>
      <c r="M118" s="2">
        <f>VLOOKUP($A118,'By SKU - New RTs'!$A:$V,16,FALSE)</f>
        <v>0</v>
      </c>
      <c r="N118" s="5">
        <f t="shared" si="8"/>
        <v>0</v>
      </c>
      <c r="O118" s="2">
        <f>VLOOKUP($A118,'By SKU - Old RTs'!$A:$V,17,FALSE)</f>
        <v>1</v>
      </c>
      <c r="P118" s="2">
        <f>VLOOKUP($A118,'By SKU - New RTs'!$A:$V,17,FALSE)</f>
        <v>0</v>
      </c>
      <c r="Q118" s="2">
        <f t="shared" si="9"/>
        <v>-1</v>
      </c>
    </row>
    <row r="119" spans="1:17" x14ac:dyDescent="0.3">
      <c r="A119" s="3">
        <f>'By SKU - Old RTs'!A119</f>
        <v>1467</v>
      </c>
      <c r="B119" t="str">
        <f>'By SKU - Old RTs'!B119</f>
        <v>4X6 CHOCOLATE BLACK</v>
      </c>
      <c r="C119" s="2">
        <f>VLOOKUP($A119,'By SKU - Old RTs'!$A:$V,13,FALSE)</f>
        <v>3</v>
      </c>
      <c r="D119" s="2">
        <f>VLOOKUP($A119,'By SKU - New RTs'!$A:$V,13,FALSE)</f>
        <v>3</v>
      </c>
      <c r="E119" s="5">
        <f t="shared" si="5"/>
        <v>0</v>
      </c>
      <c r="F119" s="2">
        <f>VLOOKUP($A119,'By SKU - Old RTs'!$A:$V,14,FALSE)</f>
        <v>43</v>
      </c>
      <c r="G119" s="2">
        <f>VLOOKUP($A119,'By SKU - New RTs'!$A:$V,14,FALSE)</f>
        <v>43</v>
      </c>
      <c r="H119" s="5">
        <f t="shared" si="6"/>
        <v>0</v>
      </c>
      <c r="I119" s="2">
        <f>VLOOKUP($A119,'By SKU - Old RTs'!$A:$V,15,FALSE)</f>
        <v>4</v>
      </c>
      <c r="J119" s="2">
        <f>VLOOKUP($A119,'By SKU - New RTs'!$A:$V,15,FALSE)</f>
        <v>13</v>
      </c>
      <c r="K119" s="5">
        <f t="shared" si="7"/>
        <v>9</v>
      </c>
      <c r="L119" s="2">
        <f>VLOOKUP($A119,'By SKU - Old RTs'!$A:$V,16,FALSE)</f>
        <v>7</v>
      </c>
      <c r="M119" s="2">
        <f>VLOOKUP($A119,'By SKU - New RTs'!$A:$V,16,FALSE)</f>
        <v>7</v>
      </c>
      <c r="N119" s="5">
        <f t="shared" si="8"/>
        <v>0</v>
      </c>
      <c r="O119" s="2">
        <f>VLOOKUP($A119,'By SKU - Old RTs'!$A:$V,17,FALSE)</f>
        <v>13</v>
      </c>
      <c r="P119" s="2">
        <f>VLOOKUP($A119,'By SKU - New RTs'!$A:$V,17,FALSE)</f>
        <v>4</v>
      </c>
      <c r="Q119" s="2">
        <f t="shared" si="9"/>
        <v>-9</v>
      </c>
    </row>
    <row r="120" spans="1:17" x14ac:dyDescent="0.3">
      <c r="A120" s="3">
        <f>'By SKU - Old RTs'!A120</f>
        <v>1494</v>
      </c>
      <c r="B120" t="str">
        <f>'By SKU - Old RTs'!B120</f>
        <v xml:space="preserve">4X6 SCRAPER </v>
      </c>
      <c r="C120" s="2">
        <f>VLOOKUP($A120,'By SKU - Old RTs'!$A:$V,13,FALSE)</f>
        <v>0</v>
      </c>
      <c r="D120" s="2">
        <f>VLOOKUP($A120,'By SKU - New RTs'!$A:$V,13,FALSE)</f>
        <v>0</v>
      </c>
      <c r="E120" s="5">
        <f t="shared" si="5"/>
        <v>0</v>
      </c>
      <c r="F120" s="2">
        <f>VLOOKUP($A120,'By SKU - Old RTs'!$A:$V,14,FALSE)</f>
        <v>0</v>
      </c>
      <c r="G120" s="2">
        <f>VLOOKUP($A120,'By SKU - New RTs'!$A:$V,14,FALSE)</f>
        <v>0</v>
      </c>
      <c r="H120" s="5">
        <f t="shared" si="6"/>
        <v>0</v>
      </c>
      <c r="I120" s="2">
        <f>VLOOKUP($A120,'By SKU - Old RTs'!$A:$V,15,FALSE)</f>
        <v>0</v>
      </c>
      <c r="J120" s="2">
        <f>VLOOKUP($A120,'By SKU - New RTs'!$A:$V,15,FALSE)</f>
        <v>0</v>
      </c>
      <c r="K120" s="5">
        <f t="shared" si="7"/>
        <v>0</v>
      </c>
      <c r="L120" s="2">
        <f>VLOOKUP($A120,'By SKU - Old RTs'!$A:$V,16,FALSE)</f>
        <v>0.25</v>
      </c>
      <c r="M120" s="2">
        <f>VLOOKUP($A120,'By SKU - New RTs'!$A:$V,16,FALSE)</f>
        <v>0.25</v>
      </c>
      <c r="N120" s="5">
        <f t="shared" si="8"/>
        <v>0</v>
      </c>
      <c r="O120" s="2">
        <f>VLOOKUP($A120,'By SKU - Old RTs'!$A:$V,17,FALSE)</f>
        <v>0</v>
      </c>
      <c r="P120" s="2">
        <f>VLOOKUP($A120,'By SKU - New RTs'!$A:$V,17,FALSE)</f>
        <v>0</v>
      </c>
      <c r="Q120" s="2">
        <f t="shared" si="9"/>
        <v>0</v>
      </c>
    </row>
    <row r="121" spans="1:17" x14ac:dyDescent="0.3">
      <c r="A121" s="3">
        <f>'By SKU - Old RTs'!A121</f>
        <v>1723</v>
      </c>
      <c r="B121" t="str">
        <f>'By SKU - Old RTs'!B121</f>
        <v xml:space="preserve">4X14 SANDTRAP SHADOW GREY    </v>
      </c>
      <c r="C121" s="2">
        <f>VLOOKUP($A121,'By SKU - Old RTs'!$A:$V,13,FALSE)</f>
        <v>0</v>
      </c>
      <c r="D121" s="2">
        <f>VLOOKUP($A121,'By SKU - New RTs'!$A:$V,13,FALSE)</f>
        <v>0</v>
      </c>
      <c r="E121" s="5">
        <f t="shared" si="5"/>
        <v>0</v>
      </c>
      <c r="F121" s="2">
        <f>VLOOKUP($A121,'By SKU - Old RTs'!$A:$V,14,FALSE)</f>
        <v>0</v>
      </c>
      <c r="G121" s="2">
        <f>VLOOKUP($A121,'By SKU - New RTs'!$A:$V,14,FALSE)</f>
        <v>0</v>
      </c>
      <c r="H121" s="5">
        <f t="shared" si="6"/>
        <v>0</v>
      </c>
      <c r="I121" s="2">
        <f>VLOOKUP($A121,'By SKU - Old RTs'!$A:$V,15,FALSE)</f>
        <v>2</v>
      </c>
      <c r="J121" s="2">
        <f>VLOOKUP($A121,'By SKU - New RTs'!$A:$V,15,FALSE)</f>
        <v>2</v>
      </c>
      <c r="K121" s="5">
        <f t="shared" si="7"/>
        <v>0</v>
      </c>
      <c r="L121" s="2">
        <f>VLOOKUP($A121,'By SKU - Old RTs'!$A:$V,16,FALSE)</f>
        <v>0</v>
      </c>
      <c r="M121" s="2">
        <f>VLOOKUP($A121,'By SKU - New RTs'!$A:$V,16,FALSE)</f>
        <v>0</v>
      </c>
      <c r="N121" s="5">
        <f t="shared" si="8"/>
        <v>0</v>
      </c>
      <c r="O121" s="2">
        <f>VLOOKUP($A121,'By SKU - Old RTs'!$A:$V,17,FALSE)</f>
        <v>2</v>
      </c>
      <c r="P121" s="2">
        <f>VLOOKUP($A121,'By SKU - New RTs'!$A:$V,17,FALSE)</f>
        <v>2</v>
      </c>
      <c r="Q121" s="2">
        <f t="shared" si="9"/>
        <v>0</v>
      </c>
    </row>
    <row r="122" spans="1:17" x14ac:dyDescent="0.3">
      <c r="A122" s="3">
        <f>'By SKU - Old RTs'!A122</f>
        <v>1725</v>
      </c>
      <c r="B122" t="str">
        <f>'By SKU - Old RTs'!B122</f>
        <v xml:space="preserve">4X14 GREY        </v>
      </c>
      <c r="C122" s="2">
        <f>VLOOKUP($A122,'By SKU - Old RTs'!$A:$V,13,FALSE)</f>
        <v>0</v>
      </c>
      <c r="D122" s="2">
        <f>VLOOKUP($A122,'By SKU - New RTs'!$A:$V,13,FALSE)</f>
        <v>0</v>
      </c>
      <c r="E122" s="5">
        <f t="shared" si="5"/>
        <v>0</v>
      </c>
      <c r="F122" s="2">
        <f>VLOOKUP($A122,'By SKU - Old RTs'!$A:$V,14,FALSE)</f>
        <v>0</v>
      </c>
      <c r="G122" s="2">
        <f>VLOOKUP($A122,'By SKU - New RTs'!$A:$V,14,FALSE)</f>
        <v>0</v>
      </c>
      <c r="H122" s="5">
        <f t="shared" si="6"/>
        <v>0</v>
      </c>
      <c r="I122" s="2">
        <f>VLOOKUP($A122,'By SKU - Old RTs'!$A:$V,15,FALSE)</f>
        <v>0</v>
      </c>
      <c r="J122" s="2">
        <f>VLOOKUP($A122,'By SKU - New RTs'!$A:$V,15,FALSE)</f>
        <v>2</v>
      </c>
      <c r="K122" s="5">
        <f t="shared" si="7"/>
        <v>2</v>
      </c>
      <c r="L122" s="2">
        <f>VLOOKUP($A122,'By SKU - Old RTs'!$A:$V,16,FALSE)</f>
        <v>0</v>
      </c>
      <c r="M122" s="2">
        <f>VLOOKUP($A122,'By SKU - New RTs'!$A:$V,16,FALSE)</f>
        <v>0</v>
      </c>
      <c r="N122" s="5">
        <f t="shared" si="8"/>
        <v>0</v>
      </c>
      <c r="O122" s="2">
        <f>VLOOKUP($A122,'By SKU - Old RTs'!$A:$V,17,FALSE)</f>
        <v>2</v>
      </c>
      <c r="P122" s="2">
        <f>VLOOKUP($A122,'By SKU - New RTs'!$A:$V,17,FALSE)</f>
        <v>0</v>
      </c>
      <c r="Q122" s="2">
        <f t="shared" si="9"/>
        <v>-2</v>
      </c>
    </row>
    <row r="123" spans="1:17" x14ac:dyDescent="0.3">
      <c r="A123" s="3">
        <f>'By SKU - Old RTs'!A123</f>
        <v>1730</v>
      </c>
      <c r="B123" t="str">
        <f>'By SKU - Old RTs'!B123</f>
        <v>5X10 SHADOW GREY</v>
      </c>
      <c r="C123" s="2">
        <f>VLOOKUP($A123,'By SKU - Old RTs'!$A:$V,13,FALSE)</f>
        <v>0</v>
      </c>
      <c r="D123" s="2">
        <f>VLOOKUP($A123,'By SKU - New RTs'!$A:$V,13,FALSE)</f>
        <v>0</v>
      </c>
      <c r="E123" s="5">
        <f t="shared" si="5"/>
        <v>0</v>
      </c>
      <c r="F123" s="2">
        <f>VLOOKUP($A123,'By SKU - Old RTs'!$A:$V,14,FALSE)</f>
        <v>0</v>
      </c>
      <c r="G123" s="2">
        <f>VLOOKUP($A123,'By SKU - New RTs'!$A:$V,14,FALSE)</f>
        <v>0</v>
      </c>
      <c r="H123" s="5">
        <f t="shared" si="6"/>
        <v>0</v>
      </c>
      <c r="I123" s="2">
        <f>VLOOKUP($A123,'By SKU - Old RTs'!$A:$V,15,FALSE)</f>
        <v>0</v>
      </c>
      <c r="J123" s="2">
        <f>VLOOKUP($A123,'By SKU - New RTs'!$A:$V,15,FALSE)</f>
        <v>2</v>
      </c>
      <c r="K123" s="5">
        <f t="shared" si="7"/>
        <v>2</v>
      </c>
      <c r="L123" s="2">
        <f>VLOOKUP($A123,'By SKU - Old RTs'!$A:$V,16,FALSE)</f>
        <v>0</v>
      </c>
      <c r="M123" s="2">
        <f>VLOOKUP($A123,'By SKU - New RTs'!$A:$V,16,FALSE)</f>
        <v>0</v>
      </c>
      <c r="N123" s="5">
        <f t="shared" si="8"/>
        <v>0</v>
      </c>
      <c r="O123" s="2">
        <f>VLOOKUP($A123,'By SKU - Old RTs'!$A:$V,17,FALSE)</f>
        <v>2</v>
      </c>
      <c r="P123" s="2">
        <f>VLOOKUP($A123,'By SKU - New RTs'!$A:$V,17,FALSE)</f>
        <v>0</v>
      </c>
      <c r="Q123" s="2">
        <f t="shared" si="9"/>
        <v>-2</v>
      </c>
    </row>
    <row r="124" spans="1:17" x14ac:dyDescent="0.3">
      <c r="A124" s="3">
        <f>'By SKU - Old RTs'!A124</f>
        <v>1759</v>
      </c>
      <c r="B124" t="str">
        <f>'By SKU - Old RTs'!B124</f>
        <v>MT 6X10 BIG BLACK</v>
      </c>
      <c r="C124" s="2">
        <f>VLOOKUP($A124,'By SKU - Old RTs'!$A:$V,13,FALSE)</f>
        <v>0</v>
      </c>
      <c r="D124" s="2">
        <f>VLOOKUP($A124,'By SKU - New RTs'!$A:$V,13,FALSE)</f>
        <v>0</v>
      </c>
      <c r="E124" s="5">
        <f t="shared" si="5"/>
        <v>0</v>
      </c>
      <c r="F124" s="2">
        <f>VLOOKUP($A124,'By SKU - Old RTs'!$A:$V,14,FALSE)</f>
        <v>1</v>
      </c>
      <c r="G124" s="2">
        <f>VLOOKUP($A124,'By SKU - New RTs'!$A:$V,14,FALSE)</f>
        <v>1</v>
      </c>
      <c r="H124" s="5">
        <f t="shared" si="6"/>
        <v>0</v>
      </c>
      <c r="I124" s="2">
        <f>VLOOKUP($A124,'By SKU - Old RTs'!$A:$V,15,FALSE)</f>
        <v>0</v>
      </c>
      <c r="J124" s="2">
        <f>VLOOKUP($A124,'By SKU - New RTs'!$A:$V,15,FALSE)</f>
        <v>1</v>
      </c>
      <c r="K124" s="5">
        <f t="shared" si="7"/>
        <v>1</v>
      </c>
      <c r="L124" s="2">
        <f>VLOOKUP($A124,'By SKU - Old RTs'!$A:$V,16,FALSE)</f>
        <v>1</v>
      </c>
      <c r="M124" s="2">
        <f>VLOOKUP($A124,'By SKU - New RTs'!$A:$V,16,FALSE)</f>
        <v>1</v>
      </c>
      <c r="N124" s="5">
        <f t="shared" si="8"/>
        <v>0</v>
      </c>
      <c r="O124" s="2">
        <f>VLOOKUP($A124,'By SKU - Old RTs'!$A:$V,17,FALSE)</f>
        <v>1</v>
      </c>
      <c r="P124" s="2">
        <f>VLOOKUP($A124,'By SKU - New RTs'!$A:$V,17,FALSE)</f>
        <v>0</v>
      </c>
      <c r="Q124" s="2">
        <f t="shared" si="9"/>
        <v>-1</v>
      </c>
    </row>
    <row r="125" spans="1:17" x14ac:dyDescent="0.3">
      <c r="A125" s="3">
        <f>'By SKU - Old RTs'!A125</f>
        <v>1794</v>
      </c>
      <c r="B125" t="str">
        <f>'By SKU - Old RTs'!B125</f>
        <v xml:space="preserve">MT SANI URINAL      </v>
      </c>
      <c r="C125" s="2">
        <f>VLOOKUP($A125,'By SKU - Old RTs'!$A:$V,13,FALSE)</f>
        <v>0</v>
      </c>
      <c r="D125" s="2">
        <f>VLOOKUP($A125,'By SKU - New RTs'!$A:$V,13,FALSE)</f>
        <v>0</v>
      </c>
      <c r="E125" s="5">
        <f t="shared" si="5"/>
        <v>0</v>
      </c>
      <c r="F125" s="2">
        <f>VLOOKUP($A125,'By SKU - Old RTs'!$A:$V,14,FALSE)</f>
        <v>0</v>
      </c>
      <c r="G125" s="2">
        <f>VLOOKUP($A125,'By SKU - New RTs'!$A:$V,14,FALSE)</f>
        <v>0</v>
      </c>
      <c r="H125" s="5">
        <f t="shared" si="6"/>
        <v>0</v>
      </c>
      <c r="I125" s="2">
        <f>VLOOKUP($A125,'By SKU - Old RTs'!$A:$V,15,FALSE)</f>
        <v>0</v>
      </c>
      <c r="J125" s="2">
        <f>VLOOKUP($A125,'By SKU - New RTs'!$A:$V,15,FALSE)</f>
        <v>1</v>
      </c>
      <c r="K125" s="5">
        <f t="shared" si="7"/>
        <v>1</v>
      </c>
      <c r="L125" s="2">
        <f>VLOOKUP($A125,'By SKU - Old RTs'!$A:$V,16,FALSE)</f>
        <v>0</v>
      </c>
      <c r="M125" s="2">
        <f>VLOOKUP($A125,'By SKU - New RTs'!$A:$V,16,FALSE)</f>
        <v>0</v>
      </c>
      <c r="N125" s="5">
        <f t="shared" si="8"/>
        <v>0</v>
      </c>
      <c r="O125" s="2">
        <f>VLOOKUP($A125,'By SKU - Old RTs'!$A:$V,17,FALSE)</f>
        <v>1</v>
      </c>
      <c r="P125" s="2">
        <f>VLOOKUP($A125,'By SKU - New RTs'!$A:$V,17,FALSE)</f>
        <v>0</v>
      </c>
      <c r="Q125" s="2">
        <f t="shared" si="9"/>
        <v>-1</v>
      </c>
    </row>
    <row r="126" spans="1:17" x14ac:dyDescent="0.3">
      <c r="A126" s="3">
        <f>'By SKU - Old RTs'!A126</f>
        <v>1814</v>
      </c>
      <c r="B126" t="str">
        <f>'By SKU - Old RTs'!B126</f>
        <v xml:space="preserve">MOPHEAD 24          </v>
      </c>
      <c r="C126" s="2">
        <f>VLOOKUP($A126,'By SKU - Old RTs'!$A:$V,13,FALSE)</f>
        <v>3</v>
      </c>
      <c r="D126" s="2">
        <f>VLOOKUP($A126,'By SKU - New RTs'!$A:$V,13,FALSE)</f>
        <v>3</v>
      </c>
      <c r="E126" s="5">
        <f t="shared" si="5"/>
        <v>0</v>
      </c>
      <c r="F126" s="2">
        <f>VLOOKUP($A126,'By SKU - Old RTs'!$A:$V,14,FALSE)</f>
        <v>10.25</v>
      </c>
      <c r="G126" s="2">
        <f>VLOOKUP($A126,'By SKU - New RTs'!$A:$V,14,FALSE)</f>
        <v>10.25</v>
      </c>
      <c r="H126" s="5">
        <f t="shared" si="6"/>
        <v>0</v>
      </c>
      <c r="I126" s="2">
        <f>VLOOKUP($A126,'By SKU - Old RTs'!$A:$V,15,FALSE)</f>
        <v>1</v>
      </c>
      <c r="J126" s="2">
        <f>VLOOKUP($A126,'By SKU - New RTs'!$A:$V,15,FALSE)</f>
        <v>0</v>
      </c>
      <c r="K126" s="5">
        <f t="shared" si="7"/>
        <v>-1</v>
      </c>
      <c r="L126" s="2">
        <f>VLOOKUP($A126,'By SKU - Old RTs'!$A:$V,16,FALSE)</f>
        <v>2</v>
      </c>
      <c r="M126" s="2">
        <f>VLOOKUP($A126,'By SKU - New RTs'!$A:$V,16,FALSE)</f>
        <v>2</v>
      </c>
      <c r="N126" s="5">
        <f t="shared" si="8"/>
        <v>0</v>
      </c>
      <c r="O126" s="2">
        <f>VLOOKUP($A126,'By SKU - Old RTs'!$A:$V,17,FALSE)</f>
        <v>0</v>
      </c>
      <c r="P126" s="2">
        <f>VLOOKUP($A126,'By SKU - New RTs'!$A:$V,17,FALSE)</f>
        <v>1</v>
      </c>
      <c r="Q126" s="2">
        <f t="shared" si="9"/>
        <v>1</v>
      </c>
    </row>
    <row r="127" spans="1:17" x14ac:dyDescent="0.3">
      <c r="A127" s="3">
        <f>'By SKU - Old RTs'!A127</f>
        <v>1826</v>
      </c>
      <c r="B127" t="str">
        <f>'By SKU - Old RTs'!B127</f>
        <v xml:space="preserve">MOPHEAD 36          </v>
      </c>
      <c r="C127" s="2">
        <f>VLOOKUP($A127,'By SKU - Old RTs'!$A:$V,13,FALSE)</f>
        <v>7.75</v>
      </c>
      <c r="D127" s="2">
        <f>VLOOKUP($A127,'By SKU - New RTs'!$A:$V,13,FALSE)</f>
        <v>7.75</v>
      </c>
      <c r="E127" s="5">
        <f t="shared" si="5"/>
        <v>0</v>
      </c>
      <c r="F127" s="2">
        <f>VLOOKUP($A127,'By SKU - Old RTs'!$A:$V,14,FALSE)</f>
        <v>16.5</v>
      </c>
      <c r="G127" s="2">
        <f>VLOOKUP($A127,'By SKU - New RTs'!$A:$V,14,FALSE)</f>
        <v>16.5</v>
      </c>
      <c r="H127" s="5">
        <f t="shared" si="6"/>
        <v>0</v>
      </c>
      <c r="I127" s="2">
        <f>VLOOKUP($A127,'By SKU - Old RTs'!$A:$V,15,FALSE)</f>
        <v>1</v>
      </c>
      <c r="J127" s="2">
        <f>VLOOKUP($A127,'By SKU - New RTs'!$A:$V,15,FALSE)</f>
        <v>4</v>
      </c>
      <c r="K127" s="5">
        <f t="shared" si="7"/>
        <v>3</v>
      </c>
      <c r="L127" s="2">
        <f>VLOOKUP($A127,'By SKU - Old RTs'!$A:$V,16,FALSE)</f>
        <v>4</v>
      </c>
      <c r="M127" s="2">
        <f>VLOOKUP($A127,'By SKU - New RTs'!$A:$V,16,FALSE)</f>
        <v>4</v>
      </c>
      <c r="N127" s="5">
        <f t="shared" si="8"/>
        <v>0</v>
      </c>
      <c r="O127" s="2">
        <f>VLOOKUP($A127,'By SKU - Old RTs'!$A:$V,17,FALSE)</f>
        <v>4</v>
      </c>
      <c r="P127" s="2">
        <f>VLOOKUP($A127,'By SKU - New RTs'!$A:$V,17,FALSE)</f>
        <v>1</v>
      </c>
      <c r="Q127" s="2">
        <f t="shared" si="9"/>
        <v>-3</v>
      </c>
    </row>
    <row r="128" spans="1:17" x14ac:dyDescent="0.3">
      <c r="A128" s="3">
        <f>'By SKU - Old RTs'!A128</f>
        <v>1838</v>
      </c>
      <c r="B128" t="str">
        <f>'By SKU - Old RTs'!B128</f>
        <v xml:space="preserve">MOPHEAD 48          </v>
      </c>
      <c r="C128" s="2">
        <f>VLOOKUP($A128,'By SKU - Old RTs'!$A:$V,13,FALSE)</f>
        <v>2</v>
      </c>
      <c r="D128" s="2">
        <f>VLOOKUP($A128,'By SKU - New RTs'!$A:$V,13,FALSE)</f>
        <v>2</v>
      </c>
      <c r="E128" s="5">
        <f t="shared" si="5"/>
        <v>0</v>
      </c>
      <c r="F128" s="2">
        <f>VLOOKUP($A128,'By SKU - Old RTs'!$A:$V,14,FALSE)</f>
        <v>0</v>
      </c>
      <c r="G128" s="2">
        <f>VLOOKUP($A128,'By SKU - New RTs'!$A:$V,14,FALSE)</f>
        <v>0</v>
      </c>
      <c r="H128" s="5">
        <f t="shared" si="6"/>
        <v>0</v>
      </c>
      <c r="I128" s="2">
        <f>VLOOKUP($A128,'By SKU - Old RTs'!$A:$V,15,FALSE)</f>
        <v>0</v>
      </c>
      <c r="J128" s="2">
        <f>VLOOKUP($A128,'By SKU - New RTs'!$A:$V,15,FALSE)</f>
        <v>0</v>
      </c>
      <c r="K128" s="5">
        <f t="shared" si="7"/>
        <v>0</v>
      </c>
      <c r="L128" s="2">
        <f>VLOOKUP($A128,'By SKU - Old RTs'!$A:$V,16,FALSE)</f>
        <v>0</v>
      </c>
      <c r="M128" s="2">
        <f>VLOOKUP($A128,'By SKU - New RTs'!$A:$V,16,FALSE)</f>
        <v>0</v>
      </c>
      <c r="N128" s="5">
        <f t="shared" si="8"/>
        <v>0</v>
      </c>
      <c r="O128" s="2">
        <f>VLOOKUP($A128,'By SKU - Old RTs'!$A:$V,17,FALSE)</f>
        <v>0</v>
      </c>
      <c r="P128" s="2">
        <f>VLOOKUP($A128,'By SKU - New RTs'!$A:$V,17,FALSE)</f>
        <v>0</v>
      </c>
      <c r="Q128" s="2">
        <f t="shared" si="9"/>
        <v>0</v>
      </c>
    </row>
    <row r="129" spans="1:17" x14ac:dyDescent="0.3">
      <c r="A129" s="3">
        <f>'By SKU - Old RTs'!A129</f>
        <v>1850</v>
      </c>
      <c r="B129" t="str">
        <f>'By SKU - Old RTs'!B129</f>
        <v>NOVA MOP</v>
      </c>
      <c r="C129" s="2">
        <f>VLOOKUP($A129,'By SKU - Old RTs'!$A:$V,13,FALSE)</f>
        <v>10.25</v>
      </c>
      <c r="D129" s="2">
        <f>VLOOKUP($A129,'By SKU - New RTs'!$A:$V,13,FALSE)</f>
        <v>10.25</v>
      </c>
      <c r="E129" s="5">
        <f t="shared" si="5"/>
        <v>0</v>
      </c>
      <c r="F129" s="2">
        <f>VLOOKUP($A129,'By SKU - Old RTs'!$A:$V,14,FALSE)</f>
        <v>14.75</v>
      </c>
      <c r="G129" s="2">
        <f>VLOOKUP($A129,'By SKU - New RTs'!$A:$V,14,FALSE)</f>
        <v>14.75</v>
      </c>
      <c r="H129" s="5">
        <f t="shared" si="6"/>
        <v>0</v>
      </c>
      <c r="I129" s="2">
        <f>VLOOKUP($A129,'By SKU - Old RTs'!$A:$V,15,FALSE)</f>
        <v>11</v>
      </c>
      <c r="J129" s="2">
        <f>VLOOKUP($A129,'By SKU - New RTs'!$A:$V,15,FALSE)</f>
        <v>8</v>
      </c>
      <c r="K129" s="5">
        <f t="shared" si="7"/>
        <v>-3</v>
      </c>
      <c r="L129" s="2">
        <f>VLOOKUP($A129,'By SKU - Old RTs'!$A:$V,16,FALSE)</f>
        <v>16</v>
      </c>
      <c r="M129" s="2">
        <f>VLOOKUP($A129,'By SKU - New RTs'!$A:$V,16,FALSE)</f>
        <v>16</v>
      </c>
      <c r="N129" s="5">
        <f t="shared" si="8"/>
        <v>0</v>
      </c>
      <c r="O129" s="2">
        <f>VLOOKUP($A129,'By SKU - Old RTs'!$A:$V,17,FALSE)</f>
        <v>8</v>
      </c>
      <c r="P129" s="2">
        <f>VLOOKUP($A129,'By SKU - New RTs'!$A:$V,17,FALSE)</f>
        <v>11</v>
      </c>
      <c r="Q129" s="2">
        <f t="shared" si="9"/>
        <v>3</v>
      </c>
    </row>
    <row r="130" spans="1:17" x14ac:dyDescent="0.3">
      <c r="A130" s="3">
        <f>'By SKU - Old RTs'!A130</f>
        <v>2135</v>
      </c>
      <c r="B130" t="str">
        <f>'By SKU - Old RTs'!B130</f>
        <v xml:space="preserve">RAGS IN A BAG       </v>
      </c>
      <c r="C130" s="2">
        <f>VLOOKUP($A130,'By SKU - Old RTs'!$A:$V,13,FALSE)</f>
        <v>1</v>
      </c>
      <c r="D130" s="2">
        <f>VLOOKUP($A130,'By SKU - New RTs'!$A:$V,13,FALSE)</f>
        <v>1</v>
      </c>
      <c r="E130" s="5">
        <f t="shared" si="5"/>
        <v>0</v>
      </c>
      <c r="F130" s="2">
        <f>VLOOKUP($A130,'By SKU - Old RTs'!$A:$V,14,FALSE)</f>
        <v>5</v>
      </c>
      <c r="G130" s="2">
        <f>VLOOKUP($A130,'By SKU - New RTs'!$A:$V,14,FALSE)</f>
        <v>5</v>
      </c>
      <c r="H130" s="5">
        <f t="shared" si="6"/>
        <v>0</v>
      </c>
      <c r="I130" s="2">
        <f>VLOOKUP($A130,'By SKU - Old RTs'!$A:$V,15,FALSE)</f>
        <v>0</v>
      </c>
      <c r="J130" s="2">
        <f>VLOOKUP($A130,'By SKU - New RTs'!$A:$V,15,FALSE)</f>
        <v>0</v>
      </c>
      <c r="K130" s="5">
        <f t="shared" si="7"/>
        <v>0</v>
      </c>
      <c r="L130" s="2">
        <f>VLOOKUP($A130,'By SKU - Old RTs'!$A:$V,16,FALSE)</f>
        <v>4</v>
      </c>
      <c r="M130" s="2">
        <f>VLOOKUP($A130,'By SKU - New RTs'!$A:$V,16,FALSE)</f>
        <v>4</v>
      </c>
      <c r="N130" s="5">
        <f t="shared" si="8"/>
        <v>0</v>
      </c>
      <c r="O130" s="2">
        <f>VLOOKUP($A130,'By SKU - Old RTs'!$A:$V,17,FALSE)</f>
        <v>0</v>
      </c>
      <c r="P130" s="2">
        <f>VLOOKUP($A130,'By SKU - New RTs'!$A:$V,17,FALSE)</f>
        <v>0</v>
      </c>
      <c r="Q130" s="2">
        <f t="shared" si="9"/>
        <v>0</v>
      </c>
    </row>
    <row r="131" spans="1:17" x14ac:dyDescent="0.3">
      <c r="A131" s="3">
        <f>'By SKU - Old RTs'!A131</f>
        <v>2137</v>
      </c>
      <c r="B131" t="str">
        <f>'By SKU - Old RTs'!B131</f>
        <v>9"  JMBO TP (19920)</v>
      </c>
      <c r="C131" s="2">
        <f>VLOOKUP($A131,'By SKU - Old RTs'!$A:$V,13,FALSE)</f>
        <v>0.5</v>
      </c>
      <c r="D131" s="2">
        <f>VLOOKUP($A131,'By SKU - New RTs'!$A:$V,13,FALSE)</f>
        <v>0.5</v>
      </c>
      <c r="E131" s="5">
        <f t="shared" si="5"/>
        <v>0</v>
      </c>
      <c r="F131" s="2">
        <f>VLOOKUP($A131,'By SKU - Old RTs'!$A:$V,14,FALSE)</f>
        <v>0.25</v>
      </c>
      <c r="G131" s="2">
        <f>VLOOKUP($A131,'By SKU - New RTs'!$A:$V,14,FALSE)</f>
        <v>0.25</v>
      </c>
      <c r="H131" s="5">
        <f t="shared" si="6"/>
        <v>0</v>
      </c>
      <c r="I131" s="2">
        <f>VLOOKUP($A131,'By SKU - Old RTs'!$A:$V,15,FALSE)</f>
        <v>0.75</v>
      </c>
      <c r="J131" s="2">
        <f>VLOOKUP($A131,'By SKU - New RTs'!$A:$V,15,FALSE)</f>
        <v>0.25</v>
      </c>
      <c r="K131" s="5">
        <f t="shared" si="7"/>
        <v>-0.5</v>
      </c>
      <c r="L131" s="2">
        <f>VLOOKUP($A131,'By SKU - Old RTs'!$A:$V,16,FALSE)</f>
        <v>1.5</v>
      </c>
      <c r="M131" s="2">
        <f>VLOOKUP($A131,'By SKU - New RTs'!$A:$V,16,FALSE)</f>
        <v>1.5</v>
      </c>
      <c r="N131" s="5">
        <f t="shared" si="8"/>
        <v>0</v>
      </c>
      <c r="O131" s="2">
        <f>VLOOKUP($A131,'By SKU - Old RTs'!$A:$V,17,FALSE)</f>
        <v>0.25</v>
      </c>
      <c r="P131" s="2">
        <f>VLOOKUP($A131,'By SKU - New RTs'!$A:$V,17,FALSE)</f>
        <v>0.75</v>
      </c>
      <c r="Q131" s="2">
        <f t="shared" si="9"/>
        <v>0.5</v>
      </c>
    </row>
    <row r="132" spans="1:17" x14ac:dyDescent="0.3">
      <c r="A132" s="3">
        <f>'By SKU - Old RTs'!A132</f>
        <v>2138</v>
      </c>
      <c r="B132" t="str">
        <f>'By SKU - Old RTs'!B132</f>
        <v>HYG W(40650)</v>
      </c>
      <c r="C132" s="2">
        <f>VLOOKUP($A132,'By SKU - Old RTs'!$A:$V,13,FALSE)</f>
        <v>0</v>
      </c>
      <c r="D132" s="2">
        <f>VLOOKUP($A132,'By SKU - New RTs'!$A:$V,13,FALSE)</f>
        <v>0</v>
      </c>
      <c r="E132" s="5">
        <f t="shared" ref="E132:E195" si="10">D132-C132</f>
        <v>0</v>
      </c>
      <c r="F132" s="2">
        <f>VLOOKUP($A132,'By SKU - Old RTs'!$A:$V,14,FALSE)</f>
        <v>0</v>
      </c>
      <c r="G132" s="2">
        <f>VLOOKUP($A132,'By SKU - New RTs'!$A:$V,14,FALSE)</f>
        <v>0</v>
      </c>
      <c r="H132" s="5">
        <f t="shared" ref="H132:H195" si="11">G132-F132</f>
        <v>0</v>
      </c>
      <c r="I132" s="2">
        <f>VLOOKUP($A132,'By SKU - Old RTs'!$A:$V,15,FALSE)</f>
        <v>0</v>
      </c>
      <c r="J132" s="2">
        <f>VLOOKUP($A132,'By SKU - New RTs'!$A:$V,15,FALSE)</f>
        <v>0</v>
      </c>
      <c r="K132" s="5">
        <f t="shared" ref="K132:K195" si="12">J132-I132</f>
        <v>0</v>
      </c>
      <c r="L132" s="2">
        <f>VLOOKUP($A132,'By SKU - Old RTs'!$A:$V,16,FALSE)</f>
        <v>0</v>
      </c>
      <c r="M132" s="2">
        <f>VLOOKUP($A132,'By SKU - New RTs'!$A:$V,16,FALSE)</f>
        <v>0</v>
      </c>
      <c r="N132" s="5">
        <f t="shared" ref="N132:N195" si="13">M132-L132</f>
        <v>0</v>
      </c>
      <c r="O132" s="2">
        <f>VLOOKUP($A132,'By SKU - Old RTs'!$A:$V,17,FALSE)</f>
        <v>0</v>
      </c>
      <c r="P132" s="2">
        <f>VLOOKUP($A132,'By SKU - New RTs'!$A:$V,17,FALSE)</f>
        <v>0</v>
      </c>
      <c r="Q132" s="2">
        <f t="shared" ref="Q132:Q195" si="14">P132-O132</f>
        <v>0</v>
      </c>
    </row>
    <row r="133" spans="1:17" x14ac:dyDescent="0.3">
      <c r="A133" s="3">
        <f>'By SKU - Old RTs'!A133</f>
        <v>2139</v>
      </c>
      <c r="B133" t="str">
        <f>'By SKU - Old RTs'!B133</f>
        <v xml:space="preserve">HYG N(40800) </v>
      </c>
      <c r="C133" s="2">
        <f>VLOOKUP($A133,'By SKU - Old RTs'!$A:$V,13,FALSE)</f>
        <v>0.5</v>
      </c>
      <c r="D133" s="2">
        <f>VLOOKUP($A133,'By SKU - New RTs'!$A:$V,13,FALSE)</f>
        <v>0.5</v>
      </c>
      <c r="E133" s="5">
        <f t="shared" si="10"/>
        <v>0</v>
      </c>
      <c r="F133" s="2">
        <f>VLOOKUP($A133,'By SKU - Old RTs'!$A:$V,14,FALSE)</f>
        <v>0.25</v>
      </c>
      <c r="G133" s="2">
        <f>VLOOKUP($A133,'By SKU - New RTs'!$A:$V,14,FALSE)</f>
        <v>0.25</v>
      </c>
      <c r="H133" s="5">
        <f t="shared" si="11"/>
        <v>0</v>
      </c>
      <c r="I133" s="2">
        <f>VLOOKUP($A133,'By SKU - Old RTs'!$A:$V,15,FALSE)</f>
        <v>0.25</v>
      </c>
      <c r="J133" s="2">
        <f>VLOOKUP($A133,'By SKU - New RTs'!$A:$V,15,FALSE)</f>
        <v>0</v>
      </c>
      <c r="K133" s="5">
        <f t="shared" si="12"/>
        <v>-0.25</v>
      </c>
      <c r="L133" s="2">
        <f>VLOOKUP($A133,'By SKU - Old RTs'!$A:$V,16,FALSE)</f>
        <v>1.25</v>
      </c>
      <c r="M133" s="2">
        <f>VLOOKUP($A133,'By SKU - New RTs'!$A:$V,16,FALSE)</f>
        <v>1.25</v>
      </c>
      <c r="N133" s="5">
        <f t="shared" si="13"/>
        <v>0</v>
      </c>
      <c r="O133" s="2">
        <f>VLOOKUP($A133,'By SKU - Old RTs'!$A:$V,17,FALSE)</f>
        <v>0</v>
      </c>
      <c r="P133" s="2">
        <f>VLOOKUP($A133,'By SKU - New RTs'!$A:$V,17,FALSE)</f>
        <v>0.25</v>
      </c>
      <c r="Q133" s="2">
        <f t="shared" si="14"/>
        <v>0.25</v>
      </c>
    </row>
    <row r="134" spans="1:17" x14ac:dyDescent="0.3">
      <c r="A134" s="3">
        <f>'By SKU - Old RTs'!A134</f>
        <v>2143</v>
      </c>
      <c r="B134" t="str">
        <f>'By SKU - Old RTs'!B134</f>
        <v>PREMIUM MULTIFOLD TOWELS</v>
      </c>
      <c r="C134" s="2">
        <f>VLOOKUP($A134,'By SKU - Old RTs'!$A:$V,13,FALSE)</f>
        <v>0</v>
      </c>
      <c r="D134" s="2">
        <f>VLOOKUP($A134,'By SKU - New RTs'!$A:$V,13,FALSE)</f>
        <v>0</v>
      </c>
      <c r="E134" s="5">
        <f t="shared" si="10"/>
        <v>0</v>
      </c>
      <c r="F134" s="2">
        <f>VLOOKUP($A134,'By SKU - Old RTs'!$A:$V,14,FALSE)</f>
        <v>0</v>
      </c>
      <c r="G134" s="2">
        <f>VLOOKUP($A134,'By SKU - New RTs'!$A:$V,14,FALSE)</f>
        <v>0</v>
      </c>
      <c r="H134" s="5">
        <f t="shared" si="11"/>
        <v>0</v>
      </c>
      <c r="I134" s="2">
        <f>VLOOKUP($A134,'By SKU - Old RTs'!$A:$V,15,FALSE)</f>
        <v>0.5</v>
      </c>
      <c r="J134" s="2">
        <f>VLOOKUP($A134,'By SKU - New RTs'!$A:$V,15,FALSE)</f>
        <v>0</v>
      </c>
      <c r="K134" s="5">
        <f t="shared" si="12"/>
        <v>-0.5</v>
      </c>
      <c r="L134" s="2">
        <f>VLOOKUP($A134,'By SKU - Old RTs'!$A:$V,16,FALSE)</f>
        <v>0</v>
      </c>
      <c r="M134" s="2">
        <f>VLOOKUP($A134,'By SKU - New RTs'!$A:$V,16,FALSE)</f>
        <v>0</v>
      </c>
      <c r="N134" s="5">
        <f t="shared" si="13"/>
        <v>0</v>
      </c>
      <c r="O134" s="2">
        <f>VLOOKUP($A134,'By SKU - Old RTs'!$A:$V,17,FALSE)</f>
        <v>0</v>
      </c>
      <c r="P134" s="2">
        <f>VLOOKUP($A134,'By SKU - New RTs'!$A:$V,17,FALSE)</f>
        <v>0.5</v>
      </c>
      <c r="Q134" s="2">
        <f t="shared" si="14"/>
        <v>0.5</v>
      </c>
    </row>
    <row r="135" spans="1:17" x14ac:dyDescent="0.3">
      <c r="A135" s="3">
        <f>'By SKU - Old RTs'!A135</f>
        <v>2152</v>
      </c>
      <c r="B135" t="str">
        <f>'By SKU - Old RTs'!B135</f>
        <v xml:space="preserve">DERMA 1 SANITIZ     </v>
      </c>
      <c r="C135" s="2">
        <f>VLOOKUP($A135,'By SKU - Old RTs'!$A:$V,13,FALSE)</f>
        <v>0</v>
      </c>
      <c r="D135" s="2">
        <f>VLOOKUP($A135,'By SKU - New RTs'!$A:$V,13,FALSE)</f>
        <v>0</v>
      </c>
      <c r="E135" s="5">
        <f t="shared" si="10"/>
        <v>0</v>
      </c>
      <c r="F135" s="2">
        <f>VLOOKUP($A135,'By SKU - Old RTs'!$A:$V,14,FALSE)</f>
        <v>0</v>
      </c>
      <c r="G135" s="2">
        <f>VLOOKUP($A135,'By SKU - New RTs'!$A:$V,14,FALSE)</f>
        <v>0</v>
      </c>
      <c r="H135" s="5">
        <f t="shared" si="11"/>
        <v>0</v>
      </c>
      <c r="I135" s="2">
        <f>VLOOKUP($A135,'By SKU - Old RTs'!$A:$V,15,FALSE)</f>
        <v>0</v>
      </c>
      <c r="J135" s="2">
        <f>VLOOKUP($A135,'By SKU - New RTs'!$A:$V,15,FALSE)</f>
        <v>0</v>
      </c>
      <c r="K135" s="5">
        <f t="shared" si="12"/>
        <v>0</v>
      </c>
      <c r="L135" s="2">
        <f>VLOOKUP($A135,'By SKU - Old RTs'!$A:$V,16,FALSE)</f>
        <v>0</v>
      </c>
      <c r="M135" s="2">
        <f>VLOOKUP($A135,'By SKU - New RTs'!$A:$V,16,FALSE)</f>
        <v>0</v>
      </c>
      <c r="N135" s="5">
        <f t="shared" si="13"/>
        <v>0</v>
      </c>
      <c r="O135" s="2">
        <f>VLOOKUP($A135,'By SKU - Old RTs'!$A:$V,17,FALSE)</f>
        <v>0</v>
      </c>
      <c r="P135" s="2">
        <f>VLOOKUP($A135,'By SKU - New RTs'!$A:$V,17,FALSE)</f>
        <v>0</v>
      </c>
      <c r="Q135" s="2">
        <f t="shared" si="14"/>
        <v>0</v>
      </c>
    </row>
    <row r="136" spans="1:17" x14ac:dyDescent="0.3">
      <c r="A136" s="3">
        <f>'By SKU - Old RTs'!A136</f>
        <v>2182</v>
      </c>
      <c r="B136" t="str">
        <f>'By SKU - Old RTs'!B136</f>
        <v>CFEED (25525)</v>
      </c>
      <c r="C136" s="2">
        <f>VLOOKUP($A136,'By SKU - Old RTs'!$A:$V,13,FALSE)</f>
        <v>0</v>
      </c>
      <c r="D136" s="2">
        <f>VLOOKUP($A136,'By SKU - New RTs'!$A:$V,13,FALSE)</f>
        <v>0</v>
      </c>
      <c r="E136" s="5">
        <f t="shared" si="10"/>
        <v>0</v>
      </c>
      <c r="F136" s="2">
        <f>VLOOKUP($A136,'By SKU - Old RTs'!$A:$V,14,FALSE)</f>
        <v>0.5</v>
      </c>
      <c r="G136" s="2">
        <f>VLOOKUP($A136,'By SKU - New RTs'!$A:$V,14,FALSE)</f>
        <v>0.5</v>
      </c>
      <c r="H136" s="5">
        <f t="shared" si="11"/>
        <v>0</v>
      </c>
      <c r="I136" s="2">
        <f>VLOOKUP($A136,'By SKU - Old RTs'!$A:$V,15,FALSE)</f>
        <v>0</v>
      </c>
      <c r="J136" s="2">
        <f>VLOOKUP($A136,'By SKU - New RTs'!$A:$V,15,FALSE)</f>
        <v>0.75</v>
      </c>
      <c r="K136" s="5">
        <f t="shared" si="12"/>
        <v>0.75</v>
      </c>
      <c r="L136" s="2">
        <f>VLOOKUP($A136,'By SKU - Old RTs'!$A:$V,16,FALSE)</f>
        <v>0.25</v>
      </c>
      <c r="M136" s="2">
        <f>VLOOKUP($A136,'By SKU - New RTs'!$A:$V,16,FALSE)</f>
        <v>0.25</v>
      </c>
      <c r="N136" s="5">
        <f t="shared" si="13"/>
        <v>0</v>
      </c>
      <c r="O136" s="2">
        <f>VLOOKUP($A136,'By SKU - Old RTs'!$A:$V,17,FALSE)</f>
        <v>0.75</v>
      </c>
      <c r="P136" s="2">
        <f>VLOOKUP($A136,'By SKU - New RTs'!$A:$V,17,FALSE)</f>
        <v>0</v>
      </c>
      <c r="Q136" s="2">
        <f t="shared" si="14"/>
        <v>-0.75</v>
      </c>
    </row>
    <row r="137" spans="1:17" x14ac:dyDescent="0.3">
      <c r="A137" s="3">
        <f>'By SKU - Old RTs'!A137</f>
        <v>2183</v>
      </c>
      <c r="B137" t="str">
        <f>'By SKU - Old RTs'!B137</f>
        <v>CONV TISSUE (96 ROLL)</v>
      </c>
      <c r="C137" s="2">
        <f>VLOOKUP($A137,'By SKU - Old RTs'!$A:$V,13,FALSE)</f>
        <v>0</v>
      </c>
      <c r="D137" s="2">
        <f>VLOOKUP($A137,'By SKU - New RTs'!$A:$V,13,FALSE)</f>
        <v>0</v>
      </c>
      <c r="E137" s="5">
        <f t="shared" si="10"/>
        <v>0</v>
      </c>
      <c r="F137" s="2">
        <f>VLOOKUP($A137,'By SKU - Old RTs'!$A:$V,14,FALSE)</f>
        <v>0</v>
      </c>
      <c r="G137" s="2">
        <f>VLOOKUP($A137,'By SKU - New RTs'!$A:$V,14,FALSE)</f>
        <v>0</v>
      </c>
      <c r="H137" s="5">
        <f t="shared" si="11"/>
        <v>0</v>
      </c>
      <c r="I137" s="2">
        <f>VLOOKUP($A137,'By SKU - Old RTs'!$A:$V,15,FALSE)</f>
        <v>0.25</v>
      </c>
      <c r="J137" s="2">
        <f>VLOOKUP($A137,'By SKU - New RTs'!$A:$V,15,FALSE)</f>
        <v>0</v>
      </c>
      <c r="K137" s="5">
        <f t="shared" si="12"/>
        <v>-0.25</v>
      </c>
      <c r="L137" s="2">
        <f>VLOOKUP($A137,'By SKU - Old RTs'!$A:$V,16,FALSE)</f>
        <v>0</v>
      </c>
      <c r="M137" s="2">
        <f>VLOOKUP($A137,'By SKU - New RTs'!$A:$V,16,FALSE)</f>
        <v>0</v>
      </c>
      <c r="N137" s="5">
        <f t="shared" si="13"/>
        <v>0</v>
      </c>
      <c r="O137" s="2">
        <f>VLOOKUP($A137,'By SKU - Old RTs'!$A:$V,17,FALSE)</f>
        <v>0</v>
      </c>
      <c r="P137" s="2">
        <f>VLOOKUP($A137,'By SKU - New RTs'!$A:$V,17,FALSE)</f>
        <v>0.25</v>
      </c>
      <c r="Q137" s="2">
        <f t="shared" si="14"/>
        <v>0.25</v>
      </c>
    </row>
    <row r="138" spans="1:17" x14ac:dyDescent="0.3">
      <c r="A138" s="3">
        <f>'By SKU - Old RTs'!A138</f>
        <v>2192</v>
      </c>
      <c r="B138" t="str">
        <f>'By SKU - Old RTs'!B138</f>
        <v xml:space="preserve">BATTERY  C          </v>
      </c>
      <c r="C138" s="2">
        <f>VLOOKUP($A138,'By SKU - Old RTs'!$A:$V,13,FALSE)</f>
        <v>7</v>
      </c>
      <c r="D138" s="2">
        <f>VLOOKUP($A138,'By SKU - New RTs'!$A:$V,13,FALSE)</f>
        <v>7</v>
      </c>
      <c r="E138" s="5">
        <f t="shared" si="10"/>
        <v>0</v>
      </c>
      <c r="F138" s="2">
        <f>VLOOKUP($A138,'By SKU - Old RTs'!$A:$V,14,FALSE)</f>
        <v>7</v>
      </c>
      <c r="G138" s="2">
        <f>VLOOKUP($A138,'By SKU - New RTs'!$A:$V,14,FALSE)</f>
        <v>7</v>
      </c>
      <c r="H138" s="5">
        <f t="shared" si="11"/>
        <v>0</v>
      </c>
      <c r="I138" s="2">
        <f>VLOOKUP($A138,'By SKU - Old RTs'!$A:$V,15,FALSE)</f>
        <v>2</v>
      </c>
      <c r="J138" s="2">
        <f>VLOOKUP($A138,'By SKU - New RTs'!$A:$V,15,FALSE)</f>
        <v>1</v>
      </c>
      <c r="K138" s="5">
        <f t="shared" si="12"/>
        <v>-1</v>
      </c>
      <c r="L138" s="2">
        <f>VLOOKUP($A138,'By SKU - Old RTs'!$A:$V,16,FALSE)</f>
        <v>5</v>
      </c>
      <c r="M138" s="2">
        <f>VLOOKUP($A138,'By SKU - New RTs'!$A:$V,16,FALSE)</f>
        <v>5</v>
      </c>
      <c r="N138" s="5">
        <f t="shared" si="13"/>
        <v>0</v>
      </c>
      <c r="O138" s="2">
        <f>VLOOKUP($A138,'By SKU - Old RTs'!$A:$V,17,FALSE)</f>
        <v>1</v>
      </c>
      <c r="P138" s="2">
        <f>VLOOKUP($A138,'By SKU - New RTs'!$A:$V,17,FALSE)</f>
        <v>2</v>
      </c>
      <c r="Q138" s="2">
        <f t="shared" si="14"/>
        <v>1</v>
      </c>
    </row>
    <row r="139" spans="1:17" x14ac:dyDescent="0.3">
      <c r="A139" s="3">
        <f>'By SKU - Old RTs'!A139</f>
        <v>2229</v>
      </c>
      <c r="B139" t="str">
        <f>'By SKU - Old RTs'!B139</f>
        <v>KITCH ROLL(52370)</v>
      </c>
      <c r="C139" s="2">
        <f>VLOOKUP($A139,'By SKU - Old RTs'!$A:$V,13,FALSE)</f>
        <v>0</v>
      </c>
      <c r="D139" s="2">
        <f>VLOOKUP($A139,'By SKU - New RTs'!$A:$V,13,FALSE)</f>
        <v>0</v>
      </c>
      <c r="E139" s="5">
        <f t="shared" si="10"/>
        <v>0</v>
      </c>
      <c r="F139" s="2">
        <f>VLOOKUP($A139,'By SKU - Old RTs'!$A:$V,14,FALSE)</f>
        <v>0</v>
      </c>
      <c r="G139" s="2">
        <f>VLOOKUP($A139,'By SKU - New RTs'!$A:$V,14,FALSE)</f>
        <v>0</v>
      </c>
      <c r="H139" s="5">
        <f t="shared" si="11"/>
        <v>0</v>
      </c>
      <c r="I139" s="2">
        <f>VLOOKUP($A139,'By SKU - Old RTs'!$A:$V,15,FALSE)</f>
        <v>0</v>
      </c>
      <c r="J139" s="2">
        <f>VLOOKUP($A139,'By SKU - New RTs'!$A:$V,15,FALSE)</f>
        <v>0</v>
      </c>
      <c r="K139" s="5">
        <f t="shared" si="12"/>
        <v>0</v>
      </c>
      <c r="L139" s="2">
        <f>VLOOKUP($A139,'By SKU - Old RTs'!$A:$V,16,FALSE)</f>
        <v>0</v>
      </c>
      <c r="M139" s="2">
        <f>VLOOKUP($A139,'By SKU - New RTs'!$A:$V,16,FALSE)</f>
        <v>0</v>
      </c>
      <c r="N139" s="5">
        <f t="shared" si="13"/>
        <v>0</v>
      </c>
      <c r="O139" s="2">
        <f>VLOOKUP($A139,'By SKU - Old RTs'!$A:$V,17,FALSE)</f>
        <v>0</v>
      </c>
      <c r="P139" s="2">
        <f>VLOOKUP($A139,'By SKU - New RTs'!$A:$V,17,FALSE)</f>
        <v>0</v>
      </c>
      <c r="Q139" s="2">
        <f t="shared" si="14"/>
        <v>0</v>
      </c>
    </row>
    <row r="140" spans="1:17" x14ac:dyDescent="0.3">
      <c r="A140" s="3">
        <f>'By SKU - Old RTs'!A140</f>
        <v>2249</v>
      </c>
      <c r="B140" t="str">
        <f>'By SKU - Old RTs'!B140</f>
        <v>MULTIPURPOSE WIPES BUCKET</v>
      </c>
      <c r="C140" s="2">
        <f>VLOOKUP($A140,'By SKU - Old RTs'!$A:$V,13,FALSE)</f>
        <v>0</v>
      </c>
      <c r="D140" s="2">
        <f>VLOOKUP($A140,'By SKU - New RTs'!$A:$V,13,FALSE)</f>
        <v>0</v>
      </c>
      <c r="E140" s="5">
        <f t="shared" si="10"/>
        <v>0</v>
      </c>
      <c r="F140" s="2">
        <f>VLOOKUP($A140,'By SKU - Old RTs'!$A:$V,14,FALSE)</f>
        <v>0</v>
      </c>
      <c r="G140" s="2">
        <f>VLOOKUP($A140,'By SKU - New RTs'!$A:$V,14,FALSE)</f>
        <v>0</v>
      </c>
      <c r="H140" s="5">
        <f t="shared" si="11"/>
        <v>0</v>
      </c>
      <c r="I140" s="2">
        <f>VLOOKUP($A140,'By SKU - Old RTs'!$A:$V,15,FALSE)</f>
        <v>0</v>
      </c>
      <c r="J140" s="2">
        <f>VLOOKUP($A140,'By SKU - New RTs'!$A:$V,15,FALSE)</f>
        <v>0.25</v>
      </c>
      <c r="K140" s="5">
        <f t="shared" si="12"/>
        <v>0.25</v>
      </c>
      <c r="L140" s="2">
        <f>VLOOKUP($A140,'By SKU - Old RTs'!$A:$V,16,FALSE)</f>
        <v>0</v>
      </c>
      <c r="M140" s="2">
        <f>VLOOKUP($A140,'By SKU - New RTs'!$A:$V,16,FALSE)</f>
        <v>0</v>
      </c>
      <c r="N140" s="5">
        <f t="shared" si="13"/>
        <v>0</v>
      </c>
      <c r="O140" s="2">
        <f>VLOOKUP($A140,'By SKU - Old RTs'!$A:$V,17,FALSE)</f>
        <v>0.25</v>
      </c>
      <c r="P140" s="2">
        <f>VLOOKUP($A140,'By SKU - New RTs'!$A:$V,17,FALSE)</f>
        <v>0</v>
      </c>
      <c r="Q140" s="2">
        <f t="shared" si="14"/>
        <v>-0.25</v>
      </c>
    </row>
    <row r="141" spans="1:17" x14ac:dyDescent="0.3">
      <c r="A141" s="3">
        <f>'By SKU - Old RTs'!A141</f>
        <v>2260</v>
      </c>
      <c r="B141" t="str">
        <f>'By SKU - Old RTs'!B141</f>
        <v>CLS FOAM FRESH CASE</v>
      </c>
      <c r="C141" s="2">
        <f>VLOOKUP($A141,'By SKU - Old RTs'!$A:$V,13,FALSE)</f>
        <v>0</v>
      </c>
      <c r="D141" s="2">
        <f>VLOOKUP($A141,'By SKU - New RTs'!$A:$V,13,FALSE)</f>
        <v>0</v>
      </c>
      <c r="E141" s="5">
        <f t="shared" si="10"/>
        <v>0</v>
      </c>
      <c r="F141" s="2">
        <f>VLOOKUP($A141,'By SKU - Old RTs'!$A:$V,14,FALSE)</f>
        <v>0</v>
      </c>
      <c r="G141" s="2">
        <f>VLOOKUP($A141,'By SKU - New RTs'!$A:$V,14,FALSE)</f>
        <v>0</v>
      </c>
      <c r="H141" s="5">
        <f t="shared" si="11"/>
        <v>0</v>
      </c>
      <c r="I141" s="2">
        <f>VLOOKUP($A141,'By SKU - Old RTs'!$A:$V,15,FALSE)</f>
        <v>0</v>
      </c>
      <c r="J141" s="2">
        <f>VLOOKUP($A141,'By SKU - New RTs'!$A:$V,15,FALSE)</f>
        <v>0</v>
      </c>
      <c r="K141" s="5">
        <f t="shared" si="12"/>
        <v>0</v>
      </c>
      <c r="L141" s="2">
        <f>VLOOKUP($A141,'By SKU - Old RTs'!$A:$V,16,FALSE)</f>
        <v>0</v>
      </c>
      <c r="M141" s="2">
        <f>VLOOKUP($A141,'By SKU - New RTs'!$A:$V,16,FALSE)</f>
        <v>0</v>
      </c>
      <c r="N141" s="5">
        <f t="shared" si="13"/>
        <v>0</v>
      </c>
      <c r="O141" s="2">
        <f>VLOOKUP($A141,'By SKU - Old RTs'!$A:$V,17,FALSE)</f>
        <v>0</v>
      </c>
      <c r="P141" s="2">
        <f>VLOOKUP($A141,'By SKU - New RTs'!$A:$V,17,FALSE)</f>
        <v>0</v>
      </c>
      <c r="Q141" s="2">
        <f t="shared" si="14"/>
        <v>0</v>
      </c>
    </row>
    <row r="142" spans="1:17" x14ac:dyDescent="0.3">
      <c r="A142" s="3">
        <f>'By SKU - Old RTs'!A142</f>
        <v>2261</v>
      </c>
      <c r="B142" t="str">
        <f>'By SKU - Old RTs'!B142</f>
        <v>CLS FOAM FRESH REFILL</v>
      </c>
      <c r="C142" s="2">
        <f>VLOOKUP($A142,'By SKU - Old RTs'!$A:$V,13,FALSE)</f>
        <v>0.75</v>
      </c>
      <c r="D142" s="2">
        <f>VLOOKUP($A142,'By SKU - New RTs'!$A:$V,13,FALSE)</f>
        <v>0.75</v>
      </c>
      <c r="E142" s="5">
        <f t="shared" si="10"/>
        <v>0</v>
      </c>
      <c r="F142" s="2">
        <f>VLOOKUP($A142,'By SKU - Old RTs'!$A:$V,14,FALSE)</f>
        <v>0</v>
      </c>
      <c r="G142" s="2">
        <f>VLOOKUP($A142,'By SKU - New RTs'!$A:$V,14,FALSE)</f>
        <v>0</v>
      </c>
      <c r="H142" s="5">
        <f t="shared" si="11"/>
        <v>0</v>
      </c>
      <c r="I142" s="2">
        <f>VLOOKUP($A142,'By SKU - Old RTs'!$A:$V,15,FALSE)</f>
        <v>0.5</v>
      </c>
      <c r="J142" s="2">
        <f>VLOOKUP($A142,'By SKU - New RTs'!$A:$V,15,FALSE)</f>
        <v>0</v>
      </c>
      <c r="K142" s="5">
        <f t="shared" si="12"/>
        <v>-0.5</v>
      </c>
      <c r="L142" s="2">
        <f>VLOOKUP($A142,'By SKU - Old RTs'!$A:$V,16,FALSE)</f>
        <v>1.5</v>
      </c>
      <c r="M142" s="2">
        <f>VLOOKUP($A142,'By SKU - New RTs'!$A:$V,16,FALSE)</f>
        <v>1.5</v>
      </c>
      <c r="N142" s="5">
        <f t="shared" si="13"/>
        <v>0</v>
      </c>
      <c r="O142" s="2">
        <f>VLOOKUP($A142,'By SKU - Old RTs'!$A:$V,17,FALSE)</f>
        <v>0</v>
      </c>
      <c r="P142" s="2">
        <f>VLOOKUP($A142,'By SKU - New RTs'!$A:$V,17,FALSE)</f>
        <v>0.5</v>
      </c>
      <c r="Q142" s="2">
        <f t="shared" si="14"/>
        <v>0.5</v>
      </c>
    </row>
    <row r="143" spans="1:17" x14ac:dyDescent="0.3">
      <c r="A143" s="3">
        <f>'By SKU - Old RTs'!A143</f>
        <v>2263</v>
      </c>
      <c r="B143" t="str">
        <f>'By SKU - Old RTs'!B143</f>
        <v>CLS ANTIBAC FOAM REFILL</v>
      </c>
      <c r="C143" s="2">
        <f>VLOOKUP($A143,'By SKU - Old RTs'!$A:$V,13,FALSE)</f>
        <v>0</v>
      </c>
      <c r="D143" s="2">
        <f>VLOOKUP($A143,'By SKU - New RTs'!$A:$V,13,FALSE)</f>
        <v>0</v>
      </c>
      <c r="E143" s="5">
        <f t="shared" si="10"/>
        <v>0</v>
      </c>
      <c r="F143" s="2">
        <f>VLOOKUP($A143,'By SKU - Old RTs'!$A:$V,14,FALSE)</f>
        <v>0</v>
      </c>
      <c r="G143" s="2">
        <f>VLOOKUP($A143,'By SKU - New RTs'!$A:$V,14,FALSE)</f>
        <v>0</v>
      </c>
      <c r="H143" s="5">
        <f t="shared" si="11"/>
        <v>0</v>
      </c>
      <c r="I143" s="2">
        <f>VLOOKUP($A143,'By SKU - Old RTs'!$A:$V,15,FALSE)</f>
        <v>0</v>
      </c>
      <c r="J143" s="2">
        <f>VLOOKUP($A143,'By SKU - New RTs'!$A:$V,15,FALSE)</f>
        <v>0.5</v>
      </c>
      <c r="K143" s="5">
        <f t="shared" si="12"/>
        <v>0.5</v>
      </c>
      <c r="L143" s="2">
        <f>VLOOKUP($A143,'By SKU - Old RTs'!$A:$V,16,FALSE)</f>
        <v>0</v>
      </c>
      <c r="M143" s="2">
        <f>VLOOKUP($A143,'By SKU - New RTs'!$A:$V,16,FALSE)</f>
        <v>0</v>
      </c>
      <c r="N143" s="5">
        <f t="shared" si="13"/>
        <v>0</v>
      </c>
      <c r="O143" s="2">
        <f>VLOOKUP($A143,'By SKU - Old RTs'!$A:$V,17,FALSE)</f>
        <v>0.5</v>
      </c>
      <c r="P143" s="2">
        <f>VLOOKUP($A143,'By SKU - New RTs'!$A:$V,17,FALSE)</f>
        <v>0</v>
      </c>
      <c r="Q143" s="2">
        <f t="shared" si="14"/>
        <v>-0.5</v>
      </c>
    </row>
    <row r="144" spans="1:17" x14ac:dyDescent="0.3">
      <c r="A144" s="3">
        <f>'By SKU - Old RTs'!A144</f>
        <v>2264</v>
      </c>
      <c r="B144" t="str">
        <f>'By SKU - Old RTs'!B144</f>
        <v>CLS HD GRIT SOAP CS</v>
      </c>
      <c r="C144" s="2">
        <f>VLOOKUP($A144,'By SKU - Old RTs'!$A:$V,13,FALSE)</f>
        <v>0</v>
      </c>
      <c r="D144" s="2">
        <f>VLOOKUP($A144,'By SKU - New RTs'!$A:$V,13,FALSE)</f>
        <v>0</v>
      </c>
      <c r="E144" s="5">
        <f t="shared" si="10"/>
        <v>0</v>
      </c>
      <c r="F144" s="2">
        <f>VLOOKUP($A144,'By SKU - Old RTs'!$A:$V,14,FALSE)</f>
        <v>0</v>
      </c>
      <c r="G144" s="2">
        <f>VLOOKUP($A144,'By SKU - New RTs'!$A:$V,14,FALSE)</f>
        <v>0</v>
      </c>
      <c r="H144" s="5">
        <f t="shared" si="11"/>
        <v>0</v>
      </c>
      <c r="I144" s="2">
        <f>VLOOKUP($A144,'By SKU - Old RTs'!$A:$V,15,FALSE)</f>
        <v>0</v>
      </c>
      <c r="J144" s="2">
        <f>VLOOKUP($A144,'By SKU - New RTs'!$A:$V,15,FALSE)</f>
        <v>0</v>
      </c>
      <c r="K144" s="5">
        <f t="shared" si="12"/>
        <v>0</v>
      </c>
      <c r="L144" s="2">
        <f>VLOOKUP($A144,'By SKU - Old RTs'!$A:$V,16,FALSE)</f>
        <v>0</v>
      </c>
      <c r="M144" s="2">
        <f>VLOOKUP($A144,'By SKU - New RTs'!$A:$V,16,FALSE)</f>
        <v>0</v>
      </c>
      <c r="N144" s="5">
        <f t="shared" si="13"/>
        <v>0</v>
      </c>
      <c r="O144" s="2">
        <f>VLOOKUP($A144,'By SKU - Old RTs'!$A:$V,17,FALSE)</f>
        <v>0</v>
      </c>
      <c r="P144" s="2">
        <f>VLOOKUP($A144,'By SKU - New RTs'!$A:$V,17,FALSE)</f>
        <v>0</v>
      </c>
      <c r="Q144" s="2">
        <f t="shared" si="14"/>
        <v>0</v>
      </c>
    </row>
    <row r="145" spans="1:17" x14ac:dyDescent="0.3">
      <c r="A145" s="3">
        <f>'By SKU - Old RTs'!A145</f>
        <v>2265</v>
      </c>
      <c r="B145" t="str">
        <f>'By SKU - Old RTs'!B145</f>
        <v>CLS HD GRIT SOAP REFILL</v>
      </c>
      <c r="C145" s="2">
        <f>VLOOKUP($A145,'By SKU - Old RTs'!$A:$V,13,FALSE)</f>
        <v>0.25</v>
      </c>
      <c r="D145" s="2">
        <f>VLOOKUP($A145,'By SKU - New RTs'!$A:$V,13,FALSE)</f>
        <v>0.25</v>
      </c>
      <c r="E145" s="5">
        <f t="shared" si="10"/>
        <v>0</v>
      </c>
      <c r="F145" s="2">
        <f>VLOOKUP($A145,'By SKU - Old RTs'!$A:$V,14,FALSE)</f>
        <v>0</v>
      </c>
      <c r="G145" s="2">
        <f>VLOOKUP($A145,'By SKU - New RTs'!$A:$V,14,FALSE)</f>
        <v>0</v>
      </c>
      <c r="H145" s="5">
        <f t="shared" si="11"/>
        <v>0</v>
      </c>
      <c r="I145" s="2">
        <f>VLOOKUP($A145,'By SKU - Old RTs'!$A:$V,15,FALSE)</f>
        <v>0</v>
      </c>
      <c r="J145" s="2">
        <f>VLOOKUP($A145,'By SKU - New RTs'!$A:$V,15,FALSE)</f>
        <v>0</v>
      </c>
      <c r="K145" s="5">
        <f t="shared" si="12"/>
        <v>0</v>
      </c>
      <c r="L145" s="2">
        <f>VLOOKUP($A145,'By SKU - Old RTs'!$A:$V,16,FALSE)</f>
        <v>0</v>
      </c>
      <c r="M145" s="2">
        <f>VLOOKUP($A145,'By SKU - New RTs'!$A:$V,16,FALSE)</f>
        <v>0</v>
      </c>
      <c r="N145" s="5">
        <f t="shared" si="13"/>
        <v>0</v>
      </c>
      <c r="O145" s="2">
        <f>VLOOKUP($A145,'By SKU - Old RTs'!$A:$V,17,FALSE)</f>
        <v>0</v>
      </c>
      <c r="P145" s="2">
        <f>VLOOKUP($A145,'By SKU - New RTs'!$A:$V,17,FALSE)</f>
        <v>0</v>
      </c>
      <c r="Q145" s="2">
        <f t="shared" si="14"/>
        <v>0</v>
      </c>
    </row>
    <row r="146" spans="1:17" x14ac:dyDescent="0.3">
      <c r="A146" s="3">
        <f>'By SKU - Old RTs'!A146</f>
        <v>2267</v>
      </c>
      <c r="B146" t="str">
        <f>'By SKU - Old RTs'!B146</f>
        <v>CLS HAND SAN 900 REFILL</v>
      </c>
      <c r="C146" s="2">
        <f>VLOOKUP($A146,'By SKU - Old RTs'!$A:$V,13,FALSE)</f>
        <v>0</v>
      </c>
      <c r="D146" s="2">
        <f>VLOOKUP($A146,'By SKU - New RTs'!$A:$V,13,FALSE)</f>
        <v>0</v>
      </c>
      <c r="E146" s="5">
        <f t="shared" si="10"/>
        <v>0</v>
      </c>
      <c r="F146" s="2">
        <f>VLOOKUP($A146,'By SKU - Old RTs'!$A:$V,14,FALSE)</f>
        <v>0</v>
      </c>
      <c r="G146" s="2">
        <f>VLOOKUP($A146,'By SKU - New RTs'!$A:$V,14,FALSE)</f>
        <v>0</v>
      </c>
      <c r="H146" s="5">
        <f t="shared" si="11"/>
        <v>0</v>
      </c>
      <c r="I146" s="2">
        <f>VLOOKUP($A146,'By SKU - Old RTs'!$A:$V,15,FALSE)</f>
        <v>0</v>
      </c>
      <c r="J146" s="2">
        <f>VLOOKUP($A146,'By SKU - New RTs'!$A:$V,15,FALSE)</f>
        <v>0</v>
      </c>
      <c r="K146" s="5">
        <f t="shared" si="12"/>
        <v>0</v>
      </c>
      <c r="L146" s="2">
        <f>VLOOKUP($A146,'By SKU - Old RTs'!$A:$V,16,FALSE)</f>
        <v>0.25</v>
      </c>
      <c r="M146" s="2">
        <f>VLOOKUP($A146,'By SKU - New RTs'!$A:$V,16,FALSE)</f>
        <v>0.25</v>
      </c>
      <c r="N146" s="5">
        <f t="shared" si="13"/>
        <v>0</v>
      </c>
      <c r="O146" s="2">
        <f>VLOOKUP($A146,'By SKU - Old RTs'!$A:$V,17,FALSE)</f>
        <v>0</v>
      </c>
      <c r="P146" s="2">
        <f>VLOOKUP($A146,'By SKU - New RTs'!$A:$V,17,FALSE)</f>
        <v>0</v>
      </c>
      <c r="Q146" s="2">
        <f t="shared" si="14"/>
        <v>0</v>
      </c>
    </row>
    <row r="147" spans="1:17" x14ac:dyDescent="0.3">
      <c r="A147" s="3">
        <f>'By SKU - Old RTs'!A147</f>
        <v>2269</v>
      </c>
      <c r="B147" t="str">
        <f>'By SKU - Old RTs'!B147</f>
        <v>CLS 400ML HAND SANI EA</v>
      </c>
      <c r="C147" s="2">
        <f>VLOOKUP($A147,'By SKU - Old RTs'!$A:$V,13,FALSE)</f>
        <v>0</v>
      </c>
      <c r="D147" s="2">
        <f>VLOOKUP($A147,'By SKU - New RTs'!$A:$V,13,FALSE)</f>
        <v>0</v>
      </c>
      <c r="E147" s="5">
        <f t="shared" si="10"/>
        <v>0</v>
      </c>
      <c r="F147" s="2">
        <f>VLOOKUP($A147,'By SKU - Old RTs'!$A:$V,14,FALSE)</f>
        <v>0</v>
      </c>
      <c r="G147" s="2">
        <f>VLOOKUP($A147,'By SKU - New RTs'!$A:$V,14,FALSE)</f>
        <v>0</v>
      </c>
      <c r="H147" s="5">
        <f t="shared" si="11"/>
        <v>0</v>
      </c>
      <c r="I147" s="2">
        <f>VLOOKUP($A147,'By SKU - Old RTs'!$A:$V,15,FALSE)</f>
        <v>0</v>
      </c>
      <c r="J147" s="2">
        <f>VLOOKUP($A147,'By SKU - New RTs'!$A:$V,15,FALSE)</f>
        <v>0</v>
      </c>
      <c r="K147" s="5">
        <f t="shared" si="12"/>
        <v>0</v>
      </c>
      <c r="L147" s="2">
        <f>VLOOKUP($A147,'By SKU - Old RTs'!$A:$V,16,FALSE)</f>
        <v>0</v>
      </c>
      <c r="M147" s="2">
        <f>VLOOKUP($A147,'By SKU - New RTs'!$A:$V,16,FALSE)</f>
        <v>0</v>
      </c>
      <c r="N147" s="5">
        <f t="shared" si="13"/>
        <v>0</v>
      </c>
      <c r="O147" s="2">
        <f>VLOOKUP($A147,'By SKU - Old RTs'!$A:$V,17,FALSE)</f>
        <v>0</v>
      </c>
      <c r="P147" s="2">
        <f>VLOOKUP($A147,'By SKU - New RTs'!$A:$V,17,FALSE)</f>
        <v>0</v>
      </c>
      <c r="Q147" s="2">
        <f t="shared" si="14"/>
        <v>0</v>
      </c>
    </row>
    <row r="148" spans="1:17" x14ac:dyDescent="0.3">
      <c r="A148" s="3">
        <f>'By SKU - Old RTs'!A148</f>
        <v>2274</v>
      </c>
      <c r="B148" t="str">
        <f>'By SKU - Old RTs'!B148</f>
        <v>SMART SOLUTION FLR ENZYME CLNR</v>
      </c>
      <c r="C148" s="2">
        <f>VLOOKUP($A148,'By SKU - Old RTs'!$A:$V,13,FALSE)</f>
        <v>0</v>
      </c>
      <c r="D148" s="2">
        <f>VLOOKUP($A148,'By SKU - New RTs'!$A:$V,13,FALSE)</f>
        <v>0</v>
      </c>
      <c r="E148" s="5">
        <f t="shared" si="10"/>
        <v>0</v>
      </c>
      <c r="F148" s="2">
        <f>VLOOKUP($A148,'By SKU - Old RTs'!$A:$V,14,FALSE)</f>
        <v>0</v>
      </c>
      <c r="G148" s="2">
        <f>VLOOKUP($A148,'By SKU - New RTs'!$A:$V,14,FALSE)</f>
        <v>0</v>
      </c>
      <c r="H148" s="5">
        <f t="shared" si="11"/>
        <v>0</v>
      </c>
      <c r="I148" s="2">
        <f>VLOOKUP($A148,'By SKU - Old RTs'!$A:$V,15,FALSE)</f>
        <v>0</v>
      </c>
      <c r="J148" s="2">
        <f>VLOOKUP($A148,'By SKU - New RTs'!$A:$V,15,FALSE)</f>
        <v>0</v>
      </c>
      <c r="K148" s="5">
        <f t="shared" si="12"/>
        <v>0</v>
      </c>
      <c r="L148" s="2">
        <f>VLOOKUP($A148,'By SKU - Old RTs'!$A:$V,16,FALSE)</f>
        <v>0</v>
      </c>
      <c r="M148" s="2">
        <f>VLOOKUP($A148,'By SKU - New RTs'!$A:$V,16,FALSE)</f>
        <v>0</v>
      </c>
      <c r="N148" s="5">
        <f t="shared" si="13"/>
        <v>0</v>
      </c>
      <c r="O148" s="2">
        <f>VLOOKUP($A148,'By SKU - Old RTs'!$A:$V,17,FALSE)</f>
        <v>0</v>
      </c>
      <c r="P148" s="2">
        <f>VLOOKUP($A148,'By SKU - New RTs'!$A:$V,17,FALSE)</f>
        <v>0</v>
      </c>
      <c r="Q148" s="2">
        <f t="shared" si="14"/>
        <v>0</v>
      </c>
    </row>
    <row r="149" spans="1:17" x14ac:dyDescent="0.3">
      <c r="A149" s="3">
        <f>'By SKU - Old RTs'!A149</f>
        <v>2281</v>
      </c>
      <c r="B149" t="str">
        <f>'By SKU - Old RTs'!B149</f>
        <v>GREENSCENTS AIR ORANGE MANGO</v>
      </c>
      <c r="C149" s="2">
        <f>VLOOKUP($A149,'By SKU - Old RTs'!$A:$V,13,FALSE)</f>
        <v>75</v>
      </c>
      <c r="D149" s="2">
        <f>VLOOKUP($A149,'By SKU - New RTs'!$A:$V,13,FALSE)</f>
        <v>75</v>
      </c>
      <c r="E149" s="5">
        <f t="shared" si="10"/>
        <v>0</v>
      </c>
      <c r="F149" s="2">
        <f>VLOOKUP($A149,'By SKU - Old RTs'!$A:$V,14,FALSE)</f>
        <v>38</v>
      </c>
      <c r="G149" s="2">
        <f>VLOOKUP($A149,'By SKU - New RTs'!$A:$V,14,FALSE)</f>
        <v>38</v>
      </c>
      <c r="H149" s="5">
        <f t="shared" si="11"/>
        <v>0</v>
      </c>
      <c r="I149" s="2">
        <f>VLOOKUP($A149,'By SKU - Old RTs'!$A:$V,15,FALSE)</f>
        <v>23</v>
      </c>
      <c r="J149" s="2">
        <f>VLOOKUP($A149,'By SKU - New RTs'!$A:$V,15,FALSE)</f>
        <v>1</v>
      </c>
      <c r="K149" s="5">
        <f t="shared" si="12"/>
        <v>-22</v>
      </c>
      <c r="L149" s="2">
        <f>VLOOKUP($A149,'By SKU - Old RTs'!$A:$V,16,FALSE)</f>
        <v>74</v>
      </c>
      <c r="M149" s="2">
        <f>VLOOKUP($A149,'By SKU - New RTs'!$A:$V,16,FALSE)</f>
        <v>74</v>
      </c>
      <c r="N149" s="5">
        <f t="shared" si="13"/>
        <v>0</v>
      </c>
      <c r="O149" s="2">
        <f>VLOOKUP($A149,'By SKU - Old RTs'!$A:$V,17,FALSE)</f>
        <v>1</v>
      </c>
      <c r="P149" s="2">
        <f>VLOOKUP($A149,'By SKU - New RTs'!$A:$V,17,FALSE)</f>
        <v>23</v>
      </c>
      <c r="Q149" s="2">
        <f t="shared" si="14"/>
        <v>22</v>
      </c>
    </row>
    <row r="150" spans="1:17" x14ac:dyDescent="0.3">
      <c r="A150" s="3">
        <f>'By SKU - Old RTs'!A150</f>
        <v>2282</v>
      </c>
      <c r="B150" t="str">
        <f>'By SKU - Old RTs'!B150</f>
        <v>GREENSCENTS AIR BLUE BLOSSOM</v>
      </c>
      <c r="C150" s="2">
        <f>VLOOKUP($A150,'By SKU - Old RTs'!$A:$V,13,FALSE)</f>
        <v>0</v>
      </c>
      <c r="D150" s="2">
        <f>VLOOKUP($A150,'By SKU - New RTs'!$A:$V,13,FALSE)</f>
        <v>0</v>
      </c>
      <c r="E150" s="5">
        <f t="shared" si="10"/>
        <v>0</v>
      </c>
      <c r="F150" s="2">
        <f>VLOOKUP($A150,'By SKU - Old RTs'!$A:$V,14,FALSE)</f>
        <v>1</v>
      </c>
      <c r="G150" s="2">
        <f>VLOOKUP($A150,'By SKU - New RTs'!$A:$V,14,FALSE)</f>
        <v>1</v>
      </c>
      <c r="H150" s="5">
        <f t="shared" si="11"/>
        <v>0</v>
      </c>
      <c r="I150" s="2">
        <f>VLOOKUP($A150,'By SKU - Old RTs'!$A:$V,15,FALSE)</f>
        <v>0</v>
      </c>
      <c r="J150" s="2">
        <f>VLOOKUP($A150,'By SKU - New RTs'!$A:$V,15,FALSE)</f>
        <v>0</v>
      </c>
      <c r="K150" s="5">
        <f t="shared" si="12"/>
        <v>0</v>
      </c>
      <c r="L150" s="2">
        <f>VLOOKUP($A150,'By SKU - Old RTs'!$A:$V,16,FALSE)</f>
        <v>0</v>
      </c>
      <c r="M150" s="2">
        <f>VLOOKUP($A150,'By SKU - New RTs'!$A:$V,16,FALSE)</f>
        <v>0</v>
      </c>
      <c r="N150" s="5">
        <f t="shared" si="13"/>
        <v>0</v>
      </c>
      <c r="O150" s="2">
        <f>VLOOKUP($A150,'By SKU - Old RTs'!$A:$V,17,FALSE)</f>
        <v>0</v>
      </c>
      <c r="P150" s="2">
        <f>VLOOKUP($A150,'By SKU - New RTs'!$A:$V,17,FALSE)</f>
        <v>0</v>
      </c>
      <c r="Q150" s="2">
        <f t="shared" si="14"/>
        <v>0</v>
      </c>
    </row>
    <row r="151" spans="1:17" x14ac:dyDescent="0.3">
      <c r="A151" s="3">
        <f>'By SKU - Old RTs'!A151</f>
        <v>2283</v>
      </c>
      <c r="B151" t="str">
        <f>'By SKU - Old RTs'!B151</f>
        <v>GREENSCENTS AIR SP APPLE</v>
      </c>
      <c r="C151" s="2">
        <f>VLOOKUP($A151,'By SKU - Old RTs'!$A:$V,13,FALSE)</f>
        <v>0</v>
      </c>
      <c r="D151" s="2">
        <f>VLOOKUP($A151,'By SKU - New RTs'!$A:$V,13,FALSE)</f>
        <v>0</v>
      </c>
      <c r="E151" s="5">
        <f t="shared" si="10"/>
        <v>0</v>
      </c>
      <c r="F151" s="2">
        <f>VLOOKUP($A151,'By SKU - Old RTs'!$A:$V,14,FALSE)</f>
        <v>0</v>
      </c>
      <c r="G151" s="2">
        <f>VLOOKUP($A151,'By SKU - New RTs'!$A:$V,14,FALSE)</f>
        <v>0</v>
      </c>
      <c r="H151" s="5">
        <f t="shared" si="11"/>
        <v>0</v>
      </c>
      <c r="I151" s="2">
        <f>VLOOKUP($A151,'By SKU - Old RTs'!$A:$V,15,FALSE)</f>
        <v>0</v>
      </c>
      <c r="J151" s="2">
        <f>VLOOKUP($A151,'By SKU - New RTs'!$A:$V,15,FALSE)</f>
        <v>2</v>
      </c>
      <c r="K151" s="5">
        <f t="shared" si="12"/>
        <v>2</v>
      </c>
      <c r="L151" s="2">
        <f>VLOOKUP($A151,'By SKU - Old RTs'!$A:$V,16,FALSE)</f>
        <v>0</v>
      </c>
      <c r="M151" s="2">
        <f>VLOOKUP($A151,'By SKU - New RTs'!$A:$V,16,FALSE)</f>
        <v>0</v>
      </c>
      <c r="N151" s="5">
        <f t="shared" si="13"/>
        <v>0</v>
      </c>
      <c r="O151" s="2">
        <f>VLOOKUP($A151,'By SKU - Old RTs'!$A:$V,17,FALSE)</f>
        <v>2</v>
      </c>
      <c r="P151" s="2">
        <f>VLOOKUP($A151,'By SKU - New RTs'!$A:$V,17,FALSE)</f>
        <v>0</v>
      </c>
      <c r="Q151" s="2">
        <f t="shared" si="14"/>
        <v>-2</v>
      </c>
    </row>
    <row r="152" spans="1:17" x14ac:dyDescent="0.3">
      <c r="A152" s="3">
        <f>'By SKU - Old RTs'!A152</f>
        <v>2287</v>
      </c>
      <c r="B152" t="str">
        <f>'By SKU - Old RTs'!B152</f>
        <v>CLS 400ML HAND SANI EA</v>
      </c>
      <c r="C152" s="2">
        <f>VLOOKUP($A152,'By SKU - Old RTs'!$A:$V,13,FALSE)</f>
        <v>0</v>
      </c>
      <c r="D152" s="2">
        <f>VLOOKUP($A152,'By SKU - New RTs'!$A:$V,13,FALSE)</f>
        <v>0</v>
      </c>
      <c r="E152" s="5">
        <f t="shared" si="10"/>
        <v>0</v>
      </c>
      <c r="F152" s="2">
        <f>VLOOKUP($A152,'By SKU - Old RTs'!$A:$V,14,FALSE)</f>
        <v>0</v>
      </c>
      <c r="G152" s="2">
        <f>VLOOKUP($A152,'By SKU - New RTs'!$A:$V,14,FALSE)</f>
        <v>0</v>
      </c>
      <c r="H152" s="5">
        <f t="shared" si="11"/>
        <v>0</v>
      </c>
      <c r="I152" s="2">
        <f>VLOOKUP($A152,'By SKU - Old RTs'!$A:$V,15,FALSE)</f>
        <v>0</v>
      </c>
      <c r="J152" s="2">
        <f>VLOOKUP($A152,'By SKU - New RTs'!$A:$V,15,FALSE)</f>
        <v>0</v>
      </c>
      <c r="K152" s="5">
        <f t="shared" si="12"/>
        <v>0</v>
      </c>
      <c r="L152" s="2">
        <f>VLOOKUP($A152,'By SKU - Old RTs'!$A:$V,16,FALSE)</f>
        <v>0</v>
      </c>
      <c r="M152" s="2">
        <f>VLOOKUP($A152,'By SKU - New RTs'!$A:$V,16,FALSE)</f>
        <v>0</v>
      </c>
      <c r="N152" s="5">
        <f t="shared" si="13"/>
        <v>0</v>
      </c>
      <c r="O152" s="2">
        <f>VLOOKUP($A152,'By SKU - Old RTs'!$A:$V,17,FALSE)</f>
        <v>0</v>
      </c>
      <c r="P152" s="2">
        <f>VLOOKUP($A152,'By SKU - New RTs'!$A:$V,17,FALSE)</f>
        <v>0</v>
      </c>
      <c r="Q152" s="2">
        <f t="shared" si="14"/>
        <v>0</v>
      </c>
    </row>
    <row r="153" spans="1:17" x14ac:dyDescent="0.3">
      <c r="A153" s="3">
        <f>'By SKU - Old RTs'!A153</f>
        <v>2292</v>
      </c>
      <c r="B153" t="str">
        <f>'By SKU - Old RTs'!B153</f>
        <v>BOWL CLIP ORANGE MANGO</v>
      </c>
      <c r="C153" s="2">
        <f>VLOOKUP($A153,'By SKU - Old RTs'!$A:$V,13,FALSE)</f>
        <v>0</v>
      </c>
      <c r="D153" s="2">
        <f>VLOOKUP($A153,'By SKU - New RTs'!$A:$V,13,FALSE)</f>
        <v>0</v>
      </c>
      <c r="E153" s="5">
        <f t="shared" si="10"/>
        <v>0</v>
      </c>
      <c r="F153" s="2">
        <f>VLOOKUP($A153,'By SKU - Old RTs'!$A:$V,14,FALSE)</f>
        <v>3</v>
      </c>
      <c r="G153" s="2">
        <f>VLOOKUP($A153,'By SKU - New RTs'!$A:$V,14,FALSE)</f>
        <v>3</v>
      </c>
      <c r="H153" s="5">
        <f t="shared" si="11"/>
        <v>0</v>
      </c>
      <c r="I153" s="2">
        <f>VLOOKUP($A153,'By SKU - Old RTs'!$A:$V,15,FALSE)</f>
        <v>0</v>
      </c>
      <c r="J153" s="2">
        <f>VLOOKUP($A153,'By SKU - New RTs'!$A:$V,15,FALSE)</f>
        <v>0</v>
      </c>
      <c r="K153" s="5">
        <f t="shared" si="12"/>
        <v>0</v>
      </c>
      <c r="L153" s="2">
        <f>VLOOKUP($A153,'By SKU - Old RTs'!$A:$V,16,FALSE)</f>
        <v>0</v>
      </c>
      <c r="M153" s="2">
        <f>VLOOKUP($A153,'By SKU - New RTs'!$A:$V,16,FALSE)</f>
        <v>0</v>
      </c>
      <c r="N153" s="5">
        <f t="shared" si="13"/>
        <v>0</v>
      </c>
      <c r="O153" s="2">
        <f>VLOOKUP($A153,'By SKU - Old RTs'!$A:$V,17,FALSE)</f>
        <v>0</v>
      </c>
      <c r="P153" s="2">
        <f>VLOOKUP($A153,'By SKU - New RTs'!$A:$V,17,FALSE)</f>
        <v>0</v>
      </c>
      <c r="Q153" s="2">
        <f t="shared" si="14"/>
        <v>0</v>
      </c>
    </row>
    <row r="154" spans="1:17" x14ac:dyDescent="0.3">
      <c r="A154" s="3">
        <f>'By SKU - Old RTs'!A154</f>
        <v>2297</v>
      </c>
      <c r="B154" t="str">
        <f>'By SKU - Old RTs'!B154</f>
        <v>CLS SAN 400 DISP #7405</v>
      </c>
      <c r="C154" s="2">
        <f>VLOOKUP($A154,'By SKU - Old RTs'!$A:$V,13,FALSE)</f>
        <v>0</v>
      </c>
      <c r="D154" s="2">
        <f>VLOOKUP($A154,'By SKU - New RTs'!$A:$V,13,FALSE)</f>
        <v>0</v>
      </c>
      <c r="E154" s="5">
        <f t="shared" si="10"/>
        <v>0</v>
      </c>
      <c r="F154" s="2">
        <f>VLOOKUP($A154,'By SKU - Old RTs'!$A:$V,14,FALSE)</f>
        <v>0</v>
      </c>
      <c r="G154" s="2">
        <f>VLOOKUP($A154,'By SKU - New RTs'!$A:$V,14,FALSE)</f>
        <v>0</v>
      </c>
      <c r="H154" s="5">
        <f t="shared" si="11"/>
        <v>0</v>
      </c>
      <c r="I154" s="2">
        <f>VLOOKUP($A154,'By SKU - Old RTs'!$A:$V,15,FALSE)</f>
        <v>0</v>
      </c>
      <c r="J154" s="2">
        <f>VLOOKUP($A154,'By SKU - New RTs'!$A:$V,15,FALSE)</f>
        <v>0</v>
      </c>
      <c r="K154" s="5">
        <f t="shared" si="12"/>
        <v>0</v>
      </c>
      <c r="L154" s="2">
        <f>VLOOKUP($A154,'By SKU - Old RTs'!$A:$V,16,FALSE)</f>
        <v>0</v>
      </c>
      <c r="M154" s="2">
        <f>VLOOKUP($A154,'By SKU - New RTs'!$A:$V,16,FALSE)</f>
        <v>0</v>
      </c>
      <c r="N154" s="5">
        <f t="shared" si="13"/>
        <v>0</v>
      </c>
      <c r="O154" s="2">
        <f>VLOOKUP($A154,'By SKU - Old RTs'!$A:$V,17,FALSE)</f>
        <v>0</v>
      </c>
      <c r="P154" s="2">
        <f>VLOOKUP($A154,'By SKU - New RTs'!$A:$V,17,FALSE)</f>
        <v>0</v>
      </c>
      <c r="Q154" s="2">
        <f t="shared" si="14"/>
        <v>0</v>
      </c>
    </row>
    <row r="155" spans="1:17" x14ac:dyDescent="0.3">
      <c r="A155" s="3">
        <f>'By SKU - Old RTs'!A155</f>
        <v>2298</v>
      </c>
      <c r="B155" t="str">
        <f>'By SKU - Old RTs'!B155</f>
        <v>CLS 400ML HAND SANI EA</v>
      </c>
      <c r="C155" s="2">
        <f>VLOOKUP($A155,'By SKU - Old RTs'!$A:$V,13,FALSE)</f>
        <v>0</v>
      </c>
      <c r="D155" s="2">
        <f>VLOOKUP($A155,'By SKU - New RTs'!$A:$V,13,FALSE)</f>
        <v>0</v>
      </c>
      <c r="E155" s="5">
        <f t="shared" si="10"/>
        <v>0</v>
      </c>
      <c r="F155" s="2">
        <f>VLOOKUP($A155,'By SKU - Old RTs'!$A:$V,14,FALSE)</f>
        <v>0</v>
      </c>
      <c r="G155" s="2">
        <f>VLOOKUP($A155,'By SKU - New RTs'!$A:$V,14,FALSE)</f>
        <v>0</v>
      </c>
      <c r="H155" s="5">
        <f t="shared" si="11"/>
        <v>0</v>
      </c>
      <c r="I155" s="2">
        <f>VLOOKUP($A155,'By SKU - Old RTs'!$A:$V,15,FALSE)</f>
        <v>0</v>
      </c>
      <c r="J155" s="2">
        <f>VLOOKUP($A155,'By SKU - New RTs'!$A:$V,15,FALSE)</f>
        <v>0</v>
      </c>
      <c r="K155" s="5">
        <f t="shared" si="12"/>
        <v>0</v>
      </c>
      <c r="L155" s="2">
        <f>VLOOKUP($A155,'By SKU - Old RTs'!$A:$V,16,FALSE)</f>
        <v>0</v>
      </c>
      <c r="M155" s="2">
        <f>VLOOKUP($A155,'By SKU - New RTs'!$A:$V,16,FALSE)</f>
        <v>0</v>
      </c>
      <c r="N155" s="5">
        <f t="shared" si="13"/>
        <v>0</v>
      </c>
      <c r="O155" s="2">
        <f>VLOOKUP($A155,'By SKU - Old RTs'!$A:$V,17,FALSE)</f>
        <v>0</v>
      </c>
      <c r="P155" s="2">
        <f>VLOOKUP($A155,'By SKU - New RTs'!$A:$V,17,FALSE)</f>
        <v>0</v>
      </c>
      <c r="Q155" s="2">
        <f t="shared" si="14"/>
        <v>0</v>
      </c>
    </row>
    <row r="156" spans="1:17" x14ac:dyDescent="0.3">
      <c r="A156" s="3">
        <f>'By SKU - Old RTs'!A156</f>
        <v>2299</v>
      </c>
      <c r="B156" t="str">
        <f>'By SKU - Old RTs'!B156</f>
        <v>U SCREEN ORANGE MANGO</v>
      </c>
      <c r="C156" s="2">
        <f>VLOOKUP($A156,'By SKU - Old RTs'!$A:$V,13,FALSE)</f>
        <v>7</v>
      </c>
      <c r="D156" s="2">
        <f>VLOOKUP($A156,'By SKU - New RTs'!$A:$V,13,FALSE)</f>
        <v>7</v>
      </c>
      <c r="E156" s="5">
        <f t="shared" si="10"/>
        <v>0</v>
      </c>
      <c r="F156" s="2">
        <f>VLOOKUP($A156,'By SKU - Old RTs'!$A:$V,14,FALSE)</f>
        <v>0</v>
      </c>
      <c r="G156" s="2">
        <f>VLOOKUP($A156,'By SKU - New RTs'!$A:$V,14,FALSE)</f>
        <v>0</v>
      </c>
      <c r="H156" s="5">
        <f t="shared" si="11"/>
        <v>0</v>
      </c>
      <c r="I156" s="2">
        <f>VLOOKUP($A156,'By SKU - Old RTs'!$A:$V,15,FALSE)</f>
        <v>0</v>
      </c>
      <c r="J156" s="2">
        <f>VLOOKUP($A156,'By SKU - New RTs'!$A:$V,15,FALSE)</f>
        <v>1</v>
      </c>
      <c r="K156" s="5">
        <f t="shared" si="12"/>
        <v>1</v>
      </c>
      <c r="L156" s="2">
        <f>VLOOKUP($A156,'By SKU - Old RTs'!$A:$V,16,FALSE)</f>
        <v>1</v>
      </c>
      <c r="M156" s="2">
        <f>VLOOKUP($A156,'By SKU - New RTs'!$A:$V,16,FALSE)</f>
        <v>1</v>
      </c>
      <c r="N156" s="5">
        <f t="shared" si="13"/>
        <v>0</v>
      </c>
      <c r="O156" s="2">
        <f>VLOOKUP($A156,'By SKU - Old RTs'!$A:$V,17,FALSE)</f>
        <v>1</v>
      </c>
      <c r="P156" s="2">
        <f>VLOOKUP($A156,'By SKU - New RTs'!$A:$V,17,FALSE)</f>
        <v>0</v>
      </c>
      <c r="Q156" s="2">
        <f t="shared" si="14"/>
        <v>-1</v>
      </c>
    </row>
    <row r="157" spans="1:17" x14ac:dyDescent="0.3">
      <c r="A157" s="3">
        <f>'By SKU - Old RTs'!A157</f>
        <v>2310</v>
      </c>
      <c r="B157" t="str">
        <f>'By SKU - Old RTs'!B157</f>
        <v xml:space="preserve">CANLINR24X33 CS     </v>
      </c>
      <c r="C157" s="2">
        <f>VLOOKUP($A157,'By SKU - Old RTs'!$A:$V,13,FALSE)</f>
        <v>0</v>
      </c>
      <c r="D157" s="2">
        <f>VLOOKUP($A157,'By SKU - New RTs'!$A:$V,13,FALSE)</f>
        <v>0</v>
      </c>
      <c r="E157" s="5">
        <f t="shared" si="10"/>
        <v>0</v>
      </c>
      <c r="F157" s="2">
        <f>VLOOKUP($A157,'By SKU - Old RTs'!$A:$V,14,FALSE)</f>
        <v>0</v>
      </c>
      <c r="G157" s="2">
        <f>VLOOKUP($A157,'By SKU - New RTs'!$A:$V,14,FALSE)</f>
        <v>0</v>
      </c>
      <c r="H157" s="5">
        <f t="shared" si="11"/>
        <v>0</v>
      </c>
      <c r="I157" s="2">
        <f>VLOOKUP($A157,'By SKU - Old RTs'!$A:$V,15,FALSE)</f>
        <v>0</v>
      </c>
      <c r="J157" s="2">
        <f>VLOOKUP($A157,'By SKU - New RTs'!$A:$V,15,FALSE)</f>
        <v>0</v>
      </c>
      <c r="K157" s="5">
        <f t="shared" si="12"/>
        <v>0</v>
      </c>
      <c r="L157" s="2">
        <f>VLOOKUP($A157,'By SKU - Old RTs'!$A:$V,16,FALSE)</f>
        <v>0</v>
      </c>
      <c r="M157" s="2">
        <f>VLOOKUP($A157,'By SKU - New RTs'!$A:$V,16,FALSE)</f>
        <v>0</v>
      </c>
      <c r="N157" s="5">
        <f t="shared" si="13"/>
        <v>0</v>
      </c>
      <c r="O157" s="2">
        <f>VLOOKUP($A157,'By SKU - Old RTs'!$A:$V,17,FALSE)</f>
        <v>0</v>
      </c>
      <c r="P157" s="2">
        <f>VLOOKUP($A157,'By SKU - New RTs'!$A:$V,17,FALSE)</f>
        <v>0</v>
      </c>
      <c r="Q157" s="2">
        <f t="shared" si="14"/>
        <v>0</v>
      </c>
    </row>
    <row r="158" spans="1:17" x14ac:dyDescent="0.3">
      <c r="A158" s="3">
        <f>'By SKU - Old RTs'!A158</f>
        <v>2312</v>
      </c>
      <c r="B158" t="str">
        <f>'By SKU - Old RTs'!B158</f>
        <v xml:space="preserve">CANLINR30X37 CS     </v>
      </c>
      <c r="C158" s="2">
        <f>VLOOKUP($A158,'By SKU - Old RTs'!$A:$V,13,FALSE)</f>
        <v>0</v>
      </c>
      <c r="D158" s="2">
        <f>VLOOKUP($A158,'By SKU - New RTs'!$A:$V,13,FALSE)</f>
        <v>0</v>
      </c>
      <c r="E158" s="5">
        <f t="shared" si="10"/>
        <v>0</v>
      </c>
      <c r="F158" s="2">
        <f>VLOOKUP($A158,'By SKU - Old RTs'!$A:$V,14,FALSE)</f>
        <v>0</v>
      </c>
      <c r="G158" s="2">
        <f>VLOOKUP($A158,'By SKU - New RTs'!$A:$V,14,FALSE)</f>
        <v>0</v>
      </c>
      <c r="H158" s="5">
        <f t="shared" si="11"/>
        <v>0</v>
      </c>
      <c r="I158" s="2">
        <f>VLOOKUP($A158,'By SKU - Old RTs'!$A:$V,15,FALSE)</f>
        <v>0</v>
      </c>
      <c r="J158" s="2">
        <f>VLOOKUP($A158,'By SKU - New RTs'!$A:$V,15,FALSE)</f>
        <v>0</v>
      </c>
      <c r="K158" s="5">
        <f t="shared" si="12"/>
        <v>0</v>
      </c>
      <c r="L158" s="2">
        <f>VLOOKUP($A158,'By SKU - Old RTs'!$A:$V,16,FALSE)</f>
        <v>0</v>
      </c>
      <c r="M158" s="2">
        <f>VLOOKUP($A158,'By SKU - New RTs'!$A:$V,16,FALSE)</f>
        <v>0</v>
      </c>
      <c r="N158" s="5">
        <f t="shared" si="13"/>
        <v>0</v>
      </c>
      <c r="O158" s="2">
        <f>VLOOKUP($A158,'By SKU - Old RTs'!$A:$V,17,FALSE)</f>
        <v>0</v>
      </c>
      <c r="P158" s="2">
        <f>VLOOKUP($A158,'By SKU - New RTs'!$A:$V,17,FALSE)</f>
        <v>0</v>
      </c>
      <c r="Q158" s="2">
        <f t="shared" si="14"/>
        <v>0</v>
      </c>
    </row>
    <row r="159" spans="1:17" x14ac:dyDescent="0.3">
      <c r="A159" s="3">
        <f>'By SKU - Old RTs'!A159</f>
        <v>2314</v>
      </c>
      <c r="B159" t="str">
        <f>'By SKU - Old RTs'!B159</f>
        <v xml:space="preserve">CANLINR33X40 CS     </v>
      </c>
      <c r="C159" s="2">
        <f>VLOOKUP($A159,'By SKU - Old RTs'!$A:$V,13,FALSE)</f>
        <v>0</v>
      </c>
      <c r="D159" s="2">
        <f>VLOOKUP($A159,'By SKU - New RTs'!$A:$V,13,FALSE)</f>
        <v>0</v>
      </c>
      <c r="E159" s="5">
        <f t="shared" si="10"/>
        <v>0</v>
      </c>
      <c r="F159" s="2">
        <f>VLOOKUP($A159,'By SKU - Old RTs'!$A:$V,14,FALSE)</f>
        <v>0</v>
      </c>
      <c r="G159" s="2">
        <f>VLOOKUP($A159,'By SKU - New RTs'!$A:$V,14,FALSE)</f>
        <v>0</v>
      </c>
      <c r="H159" s="5">
        <f t="shared" si="11"/>
        <v>0</v>
      </c>
      <c r="I159" s="2">
        <f>VLOOKUP($A159,'By SKU - Old RTs'!$A:$V,15,FALSE)</f>
        <v>0</v>
      </c>
      <c r="J159" s="2">
        <f>VLOOKUP($A159,'By SKU - New RTs'!$A:$V,15,FALSE)</f>
        <v>0</v>
      </c>
      <c r="K159" s="5">
        <f t="shared" si="12"/>
        <v>0</v>
      </c>
      <c r="L159" s="2">
        <f>VLOOKUP($A159,'By SKU - Old RTs'!$A:$V,16,FALSE)</f>
        <v>0</v>
      </c>
      <c r="M159" s="2">
        <f>VLOOKUP($A159,'By SKU - New RTs'!$A:$V,16,FALSE)</f>
        <v>0</v>
      </c>
      <c r="N159" s="5">
        <f t="shared" si="13"/>
        <v>0</v>
      </c>
      <c r="O159" s="2">
        <f>VLOOKUP($A159,'By SKU - Old RTs'!$A:$V,17,FALSE)</f>
        <v>0</v>
      </c>
      <c r="P159" s="2">
        <f>VLOOKUP($A159,'By SKU - New RTs'!$A:$V,17,FALSE)</f>
        <v>0</v>
      </c>
      <c r="Q159" s="2">
        <f t="shared" si="14"/>
        <v>0</v>
      </c>
    </row>
    <row r="160" spans="1:17" x14ac:dyDescent="0.3">
      <c r="A160" s="3">
        <f>'By SKU - Old RTs'!A160</f>
        <v>2320</v>
      </c>
      <c r="B160" t="str">
        <f>'By SKU - Old RTs'!B160</f>
        <v xml:space="preserve">CANLINR33X39 CS     </v>
      </c>
      <c r="C160" s="2">
        <f>VLOOKUP($A160,'By SKU - Old RTs'!$A:$V,13,FALSE)</f>
        <v>0</v>
      </c>
      <c r="D160" s="2">
        <f>VLOOKUP($A160,'By SKU - New RTs'!$A:$V,13,FALSE)</f>
        <v>0</v>
      </c>
      <c r="E160" s="5">
        <f t="shared" si="10"/>
        <v>0</v>
      </c>
      <c r="F160" s="2">
        <f>VLOOKUP($A160,'By SKU - Old RTs'!$A:$V,14,FALSE)</f>
        <v>0</v>
      </c>
      <c r="G160" s="2">
        <f>VLOOKUP($A160,'By SKU - New RTs'!$A:$V,14,FALSE)</f>
        <v>0</v>
      </c>
      <c r="H160" s="5">
        <f t="shared" si="11"/>
        <v>0</v>
      </c>
      <c r="I160" s="2">
        <f>VLOOKUP($A160,'By SKU - Old RTs'!$A:$V,15,FALSE)</f>
        <v>0</v>
      </c>
      <c r="J160" s="2">
        <f>VLOOKUP($A160,'By SKU - New RTs'!$A:$V,15,FALSE)</f>
        <v>0</v>
      </c>
      <c r="K160" s="5">
        <f t="shared" si="12"/>
        <v>0</v>
      </c>
      <c r="L160" s="2">
        <f>VLOOKUP($A160,'By SKU - Old RTs'!$A:$V,16,FALSE)</f>
        <v>1</v>
      </c>
      <c r="M160" s="2">
        <f>VLOOKUP($A160,'By SKU - New RTs'!$A:$V,16,FALSE)</f>
        <v>1</v>
      </c>
      <c r="N160" s="5">
        <f t="shared" si="13"/>
        <v>0</v>
      </c>
      <c r="O160" s="2">
        <f>VLOOKUP($A160,'By SKU - Old RTs'!$A:$V,17,FALSE)</f>
        <v>0</v>
      </c>
      <c r="P160" s="2">
        <f>VLOOKUP($A160,'By SKU - New RTs'!$A:$V,17,FALSE)</f>
        <v>0</v>
      </c>
      <c r="Q160" s="2">
        <f t="shared" si="14"/>
        <v>0</v>
      </c>
    </row>
    <row r="161" spans="1:17" x14ac:dyDescent="0.3">
      <c r="A161" s="3">
        <f>'By SKU - Old RTs'!A161</f>
        <v>2324</v>
      </c>
      <c r="B161" t="str">
        <f>'By SKU - Old RTs'!B161</f>
        <v xml:space="preserve">CANLINR38X58 CS     </v>
      </c>
      <c r="C161" s="2">
        <f>VLOOKUP($A161,'By SKU - Old RTs'!$A:$V,13,FALSE)</f>
        <v>0.25</v>
      </c>
      <c r="D161" s="2">
        <f>VLOOKUP($A161,'By SKU - New RTs'!$A:$V,13,FALSE)</f>
        <v>0.25</v>
      </c>
      <c r="E161" s="5">
        <f t="shared" si="10"/>
        <v>0</v>
      </c>
      <c r="F161" s="2">
        <f>VLOOKUP($A161,'By SKU - Old RTs'!$A:$V,14,FALSE)</f>
        <v>0</v>
      </c>
      <c r="G161" s="2">
        <f>VLOOKUP($A161,'By SKU - New RTs'!$A:$V,14,FALSE)</f>
        <v>0</v>
      </c>
      <c r="H161" s="5">
        <f t="shared" si="11"/>
        <v>0</v>
      </c>
      <c r="I161" s="2">
        <f>VLOOKUP($A161,'By SKU - Old RTs'!$A:$V,15,FALSE)</f>
        <v>0</v>
      </c>
      <c r="J161" s="2">
        <f>VLOOKUP($A161,'By SKU - New RTs'!$A:$V,15,FALSE)</f>
        <v>0</v>
      </c>
      <c r="K161" s="5">
        <f t="shared" si="12"/>
        <v>0</v>
      </c>
      <c r="L161" s="2">
        <f>VLOOKUP($A161,'By SKU - Old RTs'!$A:$V,16,FALSE)</f>
        <v>0.75</v>
      </c>
      <c r="M161" s="2">
        <f>VLOOKUP($A161,'By SKU - New RTs'!$A:$V,16,FALSE)</f>
        <v>0.75</v>
      </c>
      <c r="N161" s="5">
        <f t="shared" si="13"/>
        <v>0</v>
      </c>
      <c r="O161" s="2">
        <f>VLOOKUP($A161,'By SKU - Old RTs'!$A:$V,17,FALSE)</f>
        <v>0</v>
      </c>
      <c r="P161" s="2">
        <f>VLOOKUP($A161,'By SKU - New RTs'!$A:$V,17,FALSE)</f>
        <v>0</v>
      </c>
      <c r="Q161" s="2">
        <f t="shared" si="14"/>
        <v>0</v>
      </c>
    </row>
    <row r="162" spans="1:17" x14ac:dyDescent="0.3">
      <c r="A162" s="3">
        <f>'By SKU - Old RTs'!A162</f>
        <v>2407</v>
      </c>
      <c r="B162" t="str">
        <f>'By SKU - Old RTs'!B162</f>
        <v>G-SCENTS U-SCRN BX (10) BLUE BLO</v>
      </c>
      <c r="C162" s="2">
        <f>VLOOKUP($A162,'By SKU - Old RTs'!$A:$V,13,FALSE)</f>
        <v>0</v>
      </c>
      <c r="D162" s="2">
        <f>VLOOKUP($A162,'By SKU - New RTs'!$A:$V,13,FALSE)</f>
        <v>0</v>
      </c>
      <c r="E162" s="5">
        <f t="shared" si="10"/>
        <v>0</v>
      </c>
      <c r="F162" s="2">
        <f>VLOOKUP($A162,'By SKU - Old RTs'!$A:$V,14,FALSE)</f>
        <v>0</v>
      </c>
      <c r="G162" s="2">
        <f>VLOOKUP($A162,'By SKU - New RTs'!$A:$V,14,FALSE)</f>
        <v>0</v>
      </c>
      <c r="H162" s="5">
        <f t="shared" si="11"/>
        <v>0</v>
      </c>
      <c r="I162" s="2">
        <f>VLOOKUP($A162,'By SKU - Old RTs'!$A:$V,15,FALSE)</f>
        <v>0</v>
      </c>
      <c r="J162" s="2">
        <f>VLOOKUP($A162,'By SKU - New RTs'!$A:$V,15,FALSE)</f>
        <v>0</v>
      </c>
      <c r="K162" s="5">
        <f t="shared" si="12"/>
        <v>0</v>
      </c>
      <c r="L162" s="2">
        <f>VLOOKUP($A162,'By SKU - Old RTs'!$A:$V,16,FALSE)</f>
        <v>0</v>
      </c>
      <c r="M162" s="2">
        <f>VLOOKUP($A162,'By SKU - New RTs'!$A:$V,16,FALSE)</f>
        <v>0</v>
      </c>
      <c r="N162" s="5">
        <f t="shared" si="13"/>
        <v>0</v>
      </c>
      <c r="O162" s="2">
        <f>VLOOKUP($A162,'By SKU - Old RTs'!$A:$V,17,FALSE)</f>
        <v>0</v>
      </c>
      <c r="P162" s="2">
        <f>VLOOKUP($A162,'By SKU - New RTs'!$A:$V,17,FALSE)</f>
        <v>0</v>
      </c>
      <c r="Q162" s="2">
        <f t="shared" si="14"/>
        <v>0</v>
      </c>
    </row>
    <row r="163" spans="1:17" x14ac:dyDescent="0.3">
      <c r="A163" s="3">
        <f>'By SKU - Old RTs'!A163</f>
        <v>2412</v>
      </c>
      <c r="B163" t="str">
        <f>'By SKU - Old RTs'!B163</f>
        <v>MULTI PURPOSE DISINFECTANT QUART</v>
      </c>
      <c r="C163" s="2">
        <f>VLOOKUP($A163,'By SKU - Old RTs'!$A:$V,13,FALSE)</f>
        <v>0.25</v>
      </c>
      <c r="D163" s="2">
        <f>VLOOKUP($A163,'By SKU - New RTs'!$A:$V,13,FALSE)</f>
        <v>0.25</v>
      </c>
      <c r="E163" s="5">
        <f t="shared" si="10"/>
        <v>0</v>
      </c>
      <c r="F163" s="2">
        <f>VLOOKUP($A163,'By SKU - Old RTs'!$A:$V,14,FALSE)</f>
        <v>0.5</v>
      </c>
      <c r="G163" s="2">
        <f>VLOOKUP($A163,'By SKU - New RTs'!$A:$V,14,FALSE)</f>
        <v>0.5</v>
      </c>
      <c r="H163" s="5">
        <f t="shared" si="11"/>
        <v>0</v>
      </c>
      <c r="I163" s="2">
        <f>VLOOKUP($A163,'By SKU - Old RTs'!$A:$V,15,FALSE)</f>
        <v>0.5</v>
      </c>
      <c r="J163" s="2">
        <f>VLOOKUP($A163,'By SKU - New RTs'!$A:$V,15,FALSE)</f>
        <v>0</v>
      </c>
      <c r="K163" s="5">
        <f t="shared" si="12"/>
        <v>-0.5</v>
      </c>
      <c r="L163" s="2">
        <f>VLOOKUP($A163,'By SKU - Old RTs'!$A:$V,16,FALSE)</f>
        <v>0.5</v>
      </c>
      <c r="M163" s="2">
        <f>VLOOKUP($A163,'By SKU - New RTs'!$A:$V,16,FALSE)</f>
        <v>0.5</v>
      </c>
      <c r="N163" s="5">
        <f t="shared" si="13"/>
        <v>0</v>
      </c>
      <c r="O163" s="2">
        <f>VLOOKUP($A163,'By SKU - Old RTs'!$A:$V,17,FALSE)</f>
        <v>0</v>
      </c>
      <c r="P163" s="2">
        <f>VLOOKUP($A163,'By SKU - New RTs'!$A:$V,17,FALSE)</f>
        <v>0.5</v>
      </c>
      <c r="Q163" s="2">
        <f t="shared" si="14"/>
        <v>0.5</v>
      </c>
    </row>
    <row r="164" spans="1:17" x14ac:dyDescent="0.3">
      <c r="A164" s="3">
        <f>'By SKU - Old RTs'!A164</f>
        <v>2413</v>
      </c>
      <c r="B164" t="str">
        <f>'By SKU - Old RTs'!B164</f>
        <v>MULTI PURPOSE DISINFECTANT CS</v>
      </c>
      <c r="C164" s="2">
        <f>VLOOKUP($A164,'By SKU - Old RTs'!$A:$V,13,FALSE)</f>
        <v>0</v>
      </c>
      <c r="D164" s="2">
        <f>VLOOKUP($A164,'By SKU - New RTs'!$A:$V,13,FALSE)</f>
        <v>0</v>
      </c>
      <c r="E164" s="5">
        <f t="shared" si="10"/>
        <v>0</v>
      </c>
      <c r="F164" s="2">
        <f>VLOOKUP($A164,'By SKU - Old RTs'!$A:$V,14,FALSE)</f>
        <v>0</v>
      </c>
      <c r="G164" s="2">
        <f>VLOOKUP($A164,'By SKU - New RTs'!$A:$V,14,FALSE)</f>
        <v>0</v>
      </c>
      <c r="H164" s="5">
        <f t="shared" si="11"/>
        <v>0</v>
      </c>
      <c r="I164" s="2">
        <f>VLOOKUP($A164,'By SKU - Old RTs'!$A:$V,15,FALSE)</f>
        <v>0</v>
      </c>
      <c r="J164" s="2">
        <f>VLOOKUP($A164,'By SKU - New RTs'!$A:$V,15,FALSE)</f>
        <v>0</v>
      </c>
      <c r="K164" s="5">
        <f t="shared" si="12"/>
        <v>0</v>
      </c>
      <c r="L164" s="2">
        <f>VLOOKUP($A164,'By SKU - Old RTs'!$A:$V,16,FALSE)</f>
        <v>0</v>
      </c>
      <c r="M164" s="2">
        <f>VLOOKUP($A164,'By SKU - New RTs'!$A:$V,16,FALSE)</f>
        <v>0</v>
      </c>
      <c r="N164" s="5">
        <f t="shared" si="13"/>
        <v>0</v>
      </c>
      <c r="O164" s="2">
        <f>VLOOKUP($A164,'By SKU - Old RTs'!$A:$V,17,FALSE)</f>
        <v>0</v>
      </c>
      <c r="P164" s="2">
        <f>VLOOKUP($A164,'By SKU - New RTs'!$A:$V,17,FALSE)</f>
        <v>0</v>
      </c>
      <c r="Q164" s="2">
        <f t="shared" si="14"/>
        <v>0</v>
      </c>
    </row>
    <row r="165" spans="1:17" x14ac:dyDescent="0.3">
      <c r="A165" s="3">
        <f>'By SKU - Old RTs'!A165</f>
        <v>2414</v>
      </c>
      <c r="B165" t="str">
        <f>'By SKU - Old RTs'!B165</f>
        <v>MULTI PURPOSE DISINFECTANT GAL</v>
      </c>
      <c r="C165" s="2">
        <f>VLOOKUP($A165,'By SKU - Old RTs'!$A:$V,13,FALSE)</f>
        <v>0</v>
      </c>
      <c r="D165" s="2">
        <f>VLOOKUP($A165,'By SKU - New RTs'!$A:$V,13,FALSE)</f>
        <v>0</v>
      </c>
      <c r="E165" s="5">
        <f t="shared" si="10"/>
        <v>0</v>
      </c>
      <c r="F165" s="2">
        <f>VLOOKUP($A165,'By SKU - Old RTs'!$A:$V,14,FALSE)</f>
        <v>0</v>
      </c>
      <c r="G165" s="2">
        <f>VLOOKUP($A165,'By SKU - New RTs'!$A:$V,14,FALSE)</f>
        <v>0</v>
      </c>
      <c r="H165" s="5">
        <f t="shared" si="11"/>
        <v>0</v>
      </c>
      <c r="I165" s="2">
        <f>VLOOKUP($A165,'By SKU - Old RTs'!$A:$V,15,FALSE)</f>
        <v>0</v>
      </c>
      <c r="J165" s="2">
        <f>VLOOKUP($A165,'By SKU - New RTs'!$A:$V,15,FALSE)</f>
        <v>0</v>
      </c>
      <c r="K165" s="5">
        <f t="shared" si="12"/>
        <v>0</v>
      </c>
      <c r="L165" s="2">
        <f>VLOOKUP($A165,'By SKU - Old RTs'!$A:$V,16,FALSE)</f>
        <v>0</v>
      </c>
      <c r="M165" s="2">
        <f>VLOOKUP($A165,'By SKU - New RTs'!$A:$V,16,FALSE)</f>
        <v>0</v>
      </c>
      <c r="N165" s="5">
        <f t="shared" si="13"/>
        <v>0</v>
      </c>
      <c r="O165" s="2">
        <f>VLOOKUP($A165,'By SKU - Old RTs'!$A:$V,17,FALSE)</f>
        <v>0</v>
      </c>
      <c r="P165" s="2">
        <f>VLOOKUP($A165,'By SKU - New RTs'!$A:$V,17,FALSE)</f>
        <v>0</v>
      </c>
      <c r="Q165" s="2">
        <f t="shared" si="14"/>
        <v>0</v>
      </c>
    </row>
    <row r="166" spans="1:17" x14ac:dyDescent="0.3">
      <c r="A166" s="3">
        <f>'By SKU - Old RTs'!A166</f>
        <v>2420</v>
      </c>
      <c r="B166" t="str">
        <f>'By SKU - Old RTs'!B166</f>
        <v>EZ HAND SAN 24 OZ</v>
      </c>
      <c r="C166" s="2">
        <f>VLOOKUP($A166,'By SKU - Old RTs'!$A:$V,13,FALSE)</f>
        <v>0</v>
      </c>
      <c r="D166" s="2">
        <f>VLOOKUP($A166,'By SKU - New RTs'!$A:$V,13,FALSE)</f>
        <v>0</v>
      </c>
      <c r="E166" s="5">
        <f t="shared" si="10"/>
        <v>0</v>
      </c>
      <c r="F166" s="2">
        <f>VLOOKUP($A166,'By SKU - Old RTs'!$A:$V,14,FALSE)</f>
        <v>0</v>
      </c>
      <c r="G166" s="2">
        <f>VLOOKUP($A166,'By SKU - New RTs'!$A:$V,14,FALSE)</f>
        <v>0</v>
      </c>
      <c r="H166" s="5">
        <f t="shared" si="11"/>
        <v>0</v>
      </c>
      <c r="I166" s="2">
        <f>VLOOKUP($A166,'By SKU - Old RTs'!$A:$V,15,FALSE)</f>
        <v>0</v>
      </c>
      <c r="J166" s="2">
        <f>VLOOKUP($A166,'By SKU - New RTs'!$A:$V,15,FALSE)</f>
        <v>0</v>
      </c>
      <c r="K166" s="5">
        <f t="shared" si="12"/>
        <v>0</v>
      </c>
      <c r="L166" s="2">
        <f>VLOOKUP($A166,'By SKU - Old RTs'!$A:$V,16,FALSE)</f>
        <v>0</v>
      </c>
      <c r="M166" s="2">
        <f>VLOOKUP($A166,'By SKU - New RTs'!$A:$V,16,FALSE)</f>
        <v>0</v>
      </c>
      <c r="N166" s="5">
        <f t="shared" si="13"/>
        <v>0</v>
      </c>
      <c r="O166" s="2">
        <f>VLOOKUP($A166,'By SKU - Old RTs'!$A:$V,17,FALSE)</f>
        <v>0</v>
      </c>
      <c r="P166" s="2">
        <f>VLOOKUP($A166,'By SKU - New RTs'!$A:$V,17,FALSE)</f>
        <v>0</v>
      </c>
      <c r="Q166" s="2">
        <f t="shared" si="14"/>
        <v>0</v>
      </c>
    </row>
    <row r="167" spans="1:17" x14ac:dyDescent="0.3">
      <c r="A167" s="3">
        <f>'By SKU - Old RTs'!A167</f>
        <v>2599</v>
      </c>
      <c r="B167" t="str">
        <f>'By SKU - Old RTs'!B167</f>
        <v xml:space="preserve">COG SERVICE         </v>
      </c>
      <c r="C167" s="2">
        <f>VLOOKUP($A167,'By SKU - Old RTs'!$A:$V,13,FALSE)</f>
        <v>0</v>
      </c>
      <c r="D167" s="2">
        <f>VLOOKUP($A167,'By SKU - New RTs'!$A:$V,13,FALSE)</f>
        <v>0</v>
      </c>
      <c r="E167" s="5">
        <f t="shared" si="10"/>
        <v>0</v>
      </c>
      <c r="F167" s="2">
        <f>VLOOKUP($A167,'By SKU - Old RTs'!$A:$V,14,FALSE)</f>
        <v>0</v>
      </c>
      <c r="G167" s="2">
        <f>VLOOKUP($A167,'By SKU - New RTs'!$A:$V,14,FALSE)</f>
        <v>0</v>
      </c>
      <c r="H167" s="5">
        <f t="shared" si="11"/>
        <v>0</v>
      </c>
      <c r="I167" s="2">
        <f>VLOOKUP($A167,'By SKU - Old RTs'!$A:$V,15,FALSE)</f>
        <v>0</v>
      </c>
      <c r="J167" s="2">
        <f>VLOOKUP($A167,'By SKU - New RTs'!$A:$V,15,FALSE)</f>
        <v>0</v>
      </c>
      <c r="K167" s="5">
        <f t="shared" si="12"/>
        <v>0</v>
      </c>
      <c r="L167" s="2">
        <f>VLOOKUP($A167,'By SKU - Old RTs'!$A:$V,16,FALSE)</f>
        <v>0</v>
      </c>
      <c r="M167" s="2">
        <f>VLOOKUP($A167,'By SKU - New RTs'!$A:$V,16,FALSE)</f>
        <v>0</v>
      </c>
      <c r="N167" s="5">
        <f t="shared" si="13"/>
        <v>0</v>
      </c>
      <c r="O167" s="2">
        <f>VLOOKUP($A167,'By SKU - Old RTs'!$A:$V,17,FALSE)</f>
        <v>0</v>
      </c>
      <c r="P167" s="2">
        <f>VLOOKUP($A167,'By SKU - New RTs'!$A:$V,17,FALSE)</f>
        <v>0</v>
      </c>
      <c r="Q167" s="2">
        <f t="shared" si="14"/>
        <v>0</v>
      </c>
    </row>
    <row r="168" spans="1:17" x14ac:dyDescent="0.3">
      <c r="A168" s="3">
        <f>'By SKU - Old RTs'!A168</f>
        <v>5990</v>
      </c>
      <c r="B168" t="str">
        <f>'By SKU - Old RTs'!B168</f>
        <v>BAG FL RES YELLOW</v>
      </c>
      <c r="C168" s="2">
        <f>VLOOKUP($A168,'By SKU - Old RTs'!$A:$V,13,FALSE)</f>
        <v>5</v>
      </c>
      <c r="D168" s="2">
        <f>VLOOKUP($A168,'By SKU - New RTs'!$A:$V,13,FALSE)</f>
        <v>5</v>
      </c>
      <c r="E168" s="5">
        <f t="shared" si="10"/>
        <v>0</v>
      </c>
      <c r="F168" s="2">
        <f>VLOOKUP($A168,'By SKU - Old RTs'!$A:$V,14,FALSE)</f>
        <v>2</v>
      </c>
      <c r="G168" s="2">
        <f>VLOOKUP($A168,'By SKU - New RTs'!$A:$V,14,FALSE)</f>
        <v>2</v>
      </c>
      <c r="H168" s="5">
        <f t="shared" si="11"/>
        <v>0</v>
      </c>
      <c r="I168" s="2">
        <f>VLOOKUP($A168,'By SKU - Old RTs'!$A:$V,15,FALSE)</f>
        <v>4</v>
      </c>
      <c r="J168" s="2">
        <f>VLOOKUP($A168,'By SKU - New RTs'!$A:$V,15,FALSE)</f>
        <v>1</v>
      </c>
      <c r="K168" s="5">
        <f t="shared" si="12"/>
        <v>-3</v>
      </c>
      <c r="L168" s="2">
        <f>VLOOKUP($A168,'By SKU - Old RTs'!$A:$V,16,FALSE)</f>
        <v>0</v>
      </c>
      <c r="M168" s="2">
        <f>VLOOKUP($A168,'By SKU - New RTs'!$A:$V,16,FALSE)</f>
        <v>0</v>
      </c>
      <c r="N168" s="5">
        <f t="shared" si="13"/>
        <v>0</v>
      </c>
      <c r="O168" s="2">
        <f>VLOOKUP($A168,'By SKU - Old RTs'!$A:$V,17,FALSE)</f>
        <v>1</v>
      </c>
      <c r="P168" s="2">
        <f>VLOOKUP($A168,'By SKU - New RTs'!$A:$V,17,FALSE)</f>
        <v>4</v>
      </c>
      <c r="Q168" s="2">
        <f t="shared" si="14"/>
        <v>3</v>
      </c>
    </row>
    <row r="169" spans="1:17" x14ac:dyDescent="0.3">
      <c r="A169" s="3">
        <f>'By SKU - Old RTs'!A169</f>
        <v>7514</v>
      </c>
      <c r="B169" t="str">
        <f>'By SKU - Old RTs'!B169</f>
        <v xml:space="preserve">FRAME MOP 24        </v>
      </c>
      <c r="C169" s="2">
        <f>VLOOKUP($A169,'By SKU - Old RTs'!$A:$V,13,FALSE)</f>
        <v>0</v>
      </c>
      <c r="D169" s="2">
        <f>VLOOKUP($A169,'By SKU - New RTs'!$A:$V,13,FALSE)</f>
        <v>0</v>
      </c>
      <c r="E169" s="5">
        <f t="shared" si="10"/>
        <v>0</v>
      </c>
      <c r="F169" s="2">
        <f>VLOOKUP($A169,'By SKU - Old RTs'!$A:$V,14,FALSE)</f>
        <v>0</v>
      </c>
      <c r="G169" s="2">
        <f>VLOOKUP($A169,'By SKU - New RTs'!$A:$V,14,FALSE)</f>
        <v>0</v>
      </c>
      <c r="H169" s="5">
        <f t="shared" si="11"/>
        <v>0</v>
      </c>
      <c r="I169" s="2">
        <f>VLOOKUP($A169,'By SKU - Old RTs'!$A:$V,15,FALSE)</f>
        <v>0</v>
      </c>
      <c r="J169" s="2">
        <f>VLOOKUP($A169,'By SKU - New RTs'!$A:$V,15,FALSE)</f>
        <v>0</v>
      </c>
      <c r="K169" s="5">
        <f t="shared" si="12"/>
        <v>0</v>
      </c>
      <c r="L169" s="2">
        <f>VLOOKUP($A169,'By SKU - Old RTs'!$A:$V,16,FALSE)</f>
        <v>0</v>
      </c>
      <c r="M169" s="2">
        <f>VLOOKUP($A169,'By SKU - New RTs'!$A:$V,16,FALSE)</f>
        <v>0</v>
      </c>
      <c r="N169" s="5">
        <f t="shared" si="13"/>
        <v>0</v>
      </c>
      <c r="O169" s="2">
        <f>VLOOKUP($A169,'By SKU - Old RTs'!$A:$V,17,FALSE)</f>
        <v>0</v>
      </c>
      <c r="P169" s="2">
        <f>VLOOKUP($A169,'By SKU - New RTs'!$A:$V,17,FALSE)</f>
        <v>0</v>
      </c>
      <c r="Q169" s="2">
        <f t="shared" si="14"/>
        <v>0</v>
      </c>
    </row>
    <row r="170" spans="1:17" x14ac:dyDescent="0.3">
      <c r="A170" s="3">
        <f>'By SKU - Old RTs'!A170</f>
        <v>7526</v>
      </c>
      <c r="B170" t="str">
        <f>'By SKU - Old RTs'!B170</f>
        <v xml:space="preserve">FRAME MOP 36        </v>
      </c>
      <c r="C170" s="2">
        <f>VLOOKUP($A170,'By SKU - Old RTs'!$A:$V,13,FALSE)</f>
        <v>0</v>
      </c>
      <c r="D170" s="2">
        <f>VLOOKUP($A170,'By SKU - New RTs'!$A:$V,13,FALSE)</f>
        <v>0</v>
      </c>
      <c r="E170" s="5">
        <f t="shared" si="10"/>
        <v>0</v>
      </c>
      <c r="F170" s="2">
        <f>VLOOKUP($A170,'By SKU - Old RTs'!$A:$V,14,FALSE)</f>
        <v>0</v>
      </c>
      <c r="G170" s="2">
        <f>VLOOKUP($A170,'By SKU - New RTs'!$A:$V,14,FALSE)</f>
        <v>0</v>
      </c>
      <c r="H170" s="5">
        <f t="shared" si="11"/>
        <v>0</v>
      </c>
      <c r="I170" s="2">
        <f>VLOOKUP($A170,'By SKU - Old RTs'!$A:$V,15,FALSE)</f>
        <v>0</v>
      </c>
      <c r="J170" s="2">
        <f>VLOOKUP($A170,'By SKU - New RTs'!$A:$V,15,FALSE)</f>
        <v>0</v>
      </c>
      <c r="K170" s="5">
        <f t="shared" si="12"/>
        <v>0</v>
      </c>
      <c r="L170" s="2">
        <f>VLOOKUP($A170,'By SKU - Old RTs'!$A:$V,16,FALSE)</f>
        <v>0</v>
      </c>
      <c r="M170" s="2">
        <f>VLOOKUP($A170,'By SKU - New RTs'!$A:$V,16,FALSE)</f>
        <v>0</v>
      </c>
      <c r="N170" s="5">
        <f t="shared" si="13"/>
        <v>0</v>
      </c>
      <c r="O170" s="2">
        <f>VLOOKUP($A170,'By SKU - Old RTs'!$A:$V,17,FALSE)</f>
        <v>0</v>
      </c>
      <c r="P170" s="2">
        <f>VLOOKUP($A170,'By SKU - New RTs'!$A:$V,17,FALSE)</f>
        <v>0</v>
      </c>
      <c r="Q170" s="2">
        <f t="shared" si="14"/>
        <v>0</v>
      </c>
    </row>
    <row r="171" spans="1:17" x14ac:dyDescent="0.3">
      <c r="A171" s="3">
        <f>'By SKU - Old RTs'!A171</f>
        <v>7538</v>
      </c>
      <c r="B171" t="str">
        <f>'By SKU - Old RTs'!B171</f>
        <v xml:space="preserve">FRAME MOP 48        </v>
      </c>
      <c r="C171" s="2">
        <f>VLOOKUP($A171,'By SKU - Old RTs'!$A:$V,13,FALSE)</f>
        <v>0</v>
      </c>
      <c r="D171" s="2">
        <f>VLOOKUP($A171,'By SKU - New RTs'!$A:$V,13,FALSE)</f>
        <v>0</v>
      </c>
      <c r="E171" s="5">
        <f t="shared" si="10"/>
        <v>0</v>
      </c>
      <c r="F171" s="2">
        <f>VLOOKUP($A171,'By SKU - Old RTs'!$A:$V,14,FALSE)</f>
        <v>0</v>
      </c>
      <c r="G171" s="2">
        <f>VLOOKUP($A171,'By SKU - New RTs'!$A:$V,14,FALSE)</f>
        <v>0</v>
      </c>
      <c r="H171" s="5">
        <f t="shared" si="11"/>
        <v>0</v>
      </c>
      <c r="I171" s="2">
        <f>VLOOKUP($A171,'By SKU - Old RTs'!$A:$V,15,FALSE)</f>
        <v>0</v>
      </c>
      <c r="J171" s="2">
        <f>VLOOKUP($A171,'By SKU - New RTs'!$A:$V,15,FALSE)</f>
        <v>0</v>
      </c>
      <c r="K171" s="5">
        <f t="shared" si="12"/>
        <v>0</v>
      </c>
      <c r="L171" s="2">
        <f>VLOOKUP($A171,'By SKU - Old RTs'!$A:$V,16,FALSE)</f>
        <v>0</v>
      </c>
      <c r="M171" s="2">
        <f>VLOOKUP($A171,'By SKU - New RTs'!$A:$V,16,FALSE)</f>
        <v>0</v>
      </c>
      <c r="N171" s="5">
        <f t="shared" si="13"/>
        <v>0</v>
      </c>
      <c r="O171" s="2">
        <f>VLOOKUP($A171,'By SKU - Old RTs'!$A:$V,17,FALSE)</f>
        <v>0</v>
      </c>
      <c r="P171" s="2">
        <f>VLOOKUP($A171,'By SKU - New RTs'!$A:$V,17,FALSE)</f>
        <v>0</v>
      </c>
      <c r="Q171" s="2">
        <f t="shared" si="14"/>
        <v>0</v>
      </c>
    </row>
    <row r="172" spans="1:17" x14ac:dyDescent="0.3">
      <c r="A172" s="3">
        <f>'By SKU - Old RTs'!A172</f>
        <v>7550</v>
      </c>
      <c r="B172" t="str">
        <f>'By SKU - Old RTs'!B172</f>
        <v>HANDLE DUSTMOP WOOD</v>
      </c>
      <c r="C172" s="2">
        <f>VLOOKUP($A172,'By SKU - Old RTs'!$A:$V,13,FALSE)</f>
        <v>0</v>
      </c>
      <c r="D172" s="2">
        <f>VLOOKUP($A172,'By SKU - New RTs'!$A:$V,13,FALSE)</f>
        <v>0</v>
      </c>
      <c r="E172" s="5">
        <f t="shared" si="10"/>
        <v>0</v>
      </c>
      <c r="F172" s="2">
        <f>VLOOKUP($A172,'By SKU - Old RTs'!$A:$V,14,FALSE)</f>
        <v>0</v>
      </c>
      <c r="G172" s="2">
        <f>VLOOKUP($A172,'By SKU - New RTs'!$A:$V,14,FALSE)</f>
        <v>0</v>
      </c>
      <c r="H172" s="5">
        <f t="shared" si="11"/>
        <v>0</v>
      </c>
      <c r="I172" s="2">
        <f>VLOOKUP($A172,'By SKU - Old RTs'!$A:$V,15,FALSE)</f>
        <v>0</v>
      </c>
      <c r="J172" s="2">
        <f>VLOOKUP($A172,'By SKU - New RTs'!$A:$V,15,FALSE)</f>
        <v>0</v>
      </c>
      <c r="K172" s="5">
        <f t="shared" si="12"/>
        <v>0</v>
      </c>
      <c r="L172" s="2">
        <f>VLOOKUP($A172,'By SKU - Old RTs'!$A:$V,16,FALSE)</f>
        <v>0</v>
      </c>
      <c r="M172" s="2">
        <f>VLOOKUP($A172,'By SKU - New RTs'!$A:$V,16,FALSE)</f>
        <v>0</v>
      </c>
      <c r="N172" s="5">
        <f t="shared" si="13"/>
        <v>0</v>
      </c>
      <c r="O172" s="2">
        <f>VLOOKUP($A172,'By SKU - Old RTs'!$A:$V,17,FALSE)</f>
        <v>0</v>
      </c>
      <c r="P172" s="2">
        <f>VLOOKUP($A172,'By SKU - New RTs'!$A:$V,17,FALSE)</f>
        <v>0</v>
      </c>
      <c r="Q172" s="2">
        <f t="shared" si="14"/>
        <v>0</v>
      </c>
    </row>
    <row r="173" spans="1:17" x14ac:dyDescent="0.3">
      <c r="A173" s="3">
        <f>'By SKU - Old RTs'!A173</f>
        <v>7552</v>
      </c>
      <c r="B173" t="str">
        <f>'By SKU - Old RTs'!B173</f>
        <v>ALUM WET MOP HANDLE</v>
      </c>
      <c r="C173" s="2">
        <f>VLOOKUP($A173,'By SKU - Old RTs'!$A:$V,13,FALSE)</f>
        <v>0</v>
      </c>
      <c r="D173" s="2">
        <f>VLOOKUP($A173,'By SKU - New RTs'!$A:$V,13,FALSE)</f>
        <v>0</v>
      </c>
      <c r="E173" s="5">
        <f t="shared" si="10"/>
        <v>0</v>
      </c>
      <c r="F173" s="2">
        <f>VLOOKUP($A173,'By SKU - Old RTs'!$A:$V,14,FALSE)</f>
        <v>0</v>
      </c>
      <c r="G173" s="2">
        <f>VLOOKUP($A173,'By SKU - New RTs'!$A:$V,14,FALSE)</f>
        <v>0</v>
      </c>
      <c r="H173" s="5">
        <f t="shared" si="11"/>
        <v>0</v>
      </c>
      <c r="I173" s="2">
        <f>VLOOKUP($A173,'By SKU - Old RTs'!$A:$V,15,FALSE)</f>
        <v>0</v>
      </c>
      <c r="J173" s="2">
        <f>VLOOKUP($A173,'By SKU - New RTs'!$A:$V,15,FALSE)</f>
        <v>0</v>
      </c>
      <c r="K173" s="5">
        <f t="shared" si="12"/>
        <v>0</v>
      </c>
      <c r="L173" s="2">
        <f>VLOOKUP($A173,'By SKU - Old RTs'!$A:$V,16,FALSE)</f>
        <v>0</v>
      </c>
      <c r="M173" s="2">
        <f>VLOOKUP($A173,'By SKU - New RTs'!$A:$V,16,FALSE)</f>
        <v>0</v>
      </c>
      <c r="N173" s="5">
        <f t="shared" si="13"/>
        <v>0</v>
      </c>
      <c r="O173" s="2">
        <f>VLOOKUP($A173,'By SKU - Old RTs'!$A:$V,17,FALSE)</f>
        <v>0</v>
      </c>
      <c r="P173" s="2">
        <f>VLOOKUP($A173,'By SKU - New RTs'!$A:$V,17,FALSE)</f>
        <v>0</v>
      </c>
      <c r="Q173" s="2">
        <f t="shared" si="14"/>
        <v>0</v>
      </c>
    </row>
    <row r="174" spans="1:17" x14ac:dyDescent="0.3">
      <c r="A174" s="3">
        <f>'By SKU - Old RTs'!A174</f>
        <v>7600</v>
      </c>
      <c r="B174" t="str">
        <f>'By SKU - Old RTs'!B174</f>
        <v xml:space="preserve">CRT CABINET SVC     </v>
      </c>
      <c r="C174" s="2">
        <f>VLOOKUP($A174,'By SKU - Old RTs'!$A:$V,13,FALSE)</f>
        <v>0</v>
      </c>
      <c r="D174" s="2">
        <f>VLOOKUP($A174,'By SKU - New RTs'!$A:$V,13,FALSE)</f>
        <v>0</v>
      </c>
      <c r="E174" s="5">
        <f t="shared" si="10"/>
        <v>0</v>
      </c>
      <c r="F174" s="2">
        <f>VLOOKUP($A174,'By SKU - Old RTs'!$A:$V,14,FALSE)</f>
        <v>0</v>
      </c>
      <c r="G174" s="2">
        <f>VLOOKUP($A174,'By SKU - New RTs'!$A:$V,14,FALSE)</f>
        <v>0</v>
      </c>
      <c r="H174" s="5">
        <f t="shared" si="11"/>
        <v>0</v>
      </c>
      <c r="I174" s="2">
        <f>VLOOKUP($A174,'By SKU - Old RTs'!$A:$V,15,FALSE)</f>
        <v>0</v>
      </c>
      <c r="J174" s="2">
        <f>VLOOKUP($A174,'By SKU - New RTs'!$A:$V,15,FALSE)</f>
        <v>0</v>
      </c>
      <c r="K174" s="5">
        <f t="shared" si="12"/>
        <v>0</v>
      </c>
      <c r="L174" s="2">
        <f>VLOOKUP($A174,'By SKU - Old RTs'!$A:$V,16,FALSE)</f>
        <v>0</v>
      </c>
      <c r="M174" s="2">
        <f>VLOOKUP($A174,'By SKU - New RTs'!$A:$V,16,FALSE)</f>
        <v>0</v>
      </c>
      <c r="N174" s="5">
        <f t="shared" si="13"/>
        <v>0</v>
      </c>
      <c r="O174" s="2">
        <f>VLOOKUP($A174,'By SKU - Old RTs'!$A:$V,17,FALSE)</f>
        <v>0</v>
      </c>
      <c r="P174" s="2">
        <f>VLOOKUP($A174,'By SKU - New RTs'!$A:$V,17,FALSE)</f>
        <v>0</v>
      </c>
      <c r="Q174" s="2">
        <f t="shared" si="14"/>
        <v>0</v>
      </c>
    </row>
    <row r="175" spans="1:17" x14ac:dyDescent="0.3">
      <c r="A175" s="3">
        <f>'By SKU - Old RTs'!A175</f>
        <v>7601</v>
      </c>
      <c r="B175" t="str">
        <f>'By SKU - Old RTs'!B175</f>
        <v>CLS FOAM DISP #7507</v>
      </c>
      <c r="C175" s="2">
        <f>VLOOKUP($A175,'By SKU - Old RTs'!$A:$V,13,FALSE)</f>
        <v>0</v>
      </c>
      <c r="D175" s="2">
        <f>VLOOKUP($A175,'By SKU - New RTs'!$A:$V,13,FALSE)</f>
        <v>0</v>
      </c>
      <c r="E175" s="5">
        <f t="shared" si="10"/>
        <v>0</v>
      </c>
      <c r="F175" s="2">
        <f>VLOOKUP($A175,'By SKU - Old RTs'!$A:$V,14,FALSE)</f>
        <v>0</v>
      </c>
      <c r="G175" s="2">
        <f>VLOOKUP($A175,'By SKU - New RTs'!$A:$V,14,FALSE)</f>
        <v>0</v>
      </c>
      <c r="H175" s="5">
        <f t="shared" si="11"/>
        <v>0</v>
      </c>
      <c r="I175" s="2">
        <f>VLOOKUP($A175,'By SKU - Old RTs'!$A:$V,15,FALSE)</f>
        <v>0</v>
      </c>
      <c r="J175" s="2">
        <f>VLOOKUP($A175,'By SKU - New RTs'!$A:$V,15,FALSE)</f>
        <v>0</v>
      </c>
      <c r="K175" s="5">
        <f t="shared" si="12"/>
        <v>0</v>
      </c>
      <c r="L175" s="2">
        <f>VLOOKUP($A175,'By SKU - Old RTs'!$A:$V,16,FALSE)</f>
        <v>0</v>
      </c>
      <c r="M175" s="2">
        <f>VLOOKUP($A175,'By SKU - New RTs'!$A:$V,16,FALSE)</f>
        <v>0</v>
      </c>
      <c r="N175" s="5">
        <f t="shared" si="13"/>
        <v>0</v>
      </c>
      <c r="O175" s="2">
        <f>VLOOKUP($A175,'By SKU - Old RTs'!$A:$V,17,FALSE)</f>
        <v>0</v>
      </c>
      <c r="P175" s="2">
        <f>VLOOKUP($A175,'By SKU - New RTs'!$A:$V,17,FALSE)</f>
        <v>0</v>
      </c>
      <c r="Q175" s="2">
        <f t="shared" si="14"/>
        <v>0</v>
      </c>
    </row>
    <row r="176" spans="1:17" x14ac:dyDescent="0.3">
      <c r="A176" s="3">
        <f>'By SKU - Old RTs'!A176</f>
        <v>7603</v>
      </c>
      <c r="B176" t="str">
        <f>'By SKU - Old RTs'!B176</f>
        <v>CLS SAN 400 DISP #7405</v>
      </c>
      <c r="C176" s="2">
        <f>VLOOKUP($A176,'By SKU - Old RTs'!$A:$V,13,FALSE)</f>
        <v>0</v>
      </c>
      <c r="D176" s="2">
        <f>VLOOKUP($A176,'By SKU - New RTs'!$A:$V,13,FALSE)</f>
        <v>0</v>
      </c>
      <c r="E176" s="5">
        <f t="shared" si="10"/>
        <v>0</v>
      </c>
      <c r="F176" s="2">
        <f>VLOOKUP($A176,'By SKU - Old RTs'!$A:$V,14,FALSE)</f>
        <v>0</v>
      </c>
      <c r="G176" s="2">
        <f>VLOOKUP($A176,'By SKU - New RTs'!$A:$V,14,FALSE)</f>
        <v>0</v>
      </c>
      <c r="H176" s="5">
        <f t="shared" si="11"/>
        <v>0</v>
      </c>
      <c r="I176" s="2">
        <f>VLOOKUP($A176,'By SKU - Old RTs'!$A:$V,15,FALSE)</f>
        <v>0</v>
      </c>
      <c r="J176" s="2">
        <f>VLOOKUP($A176,'By SKU - New RTs'!$A:$V,15,FALSE)</f>
        <v>0</v>
      </c>
      <c r="K176" s="5">
        <f t="shared" si="12"/>
        <v>0</v>
      </c>
      <c r="L176" s="2">
        <f>VLOOKUP($A176,'By SKU - Old RTs'!$A:$V,16,FALSE)</f>
        <v>0</v>
      </c>
      <c r="M176" s="2">
        <f>VLOOKUP($A176,'By SKU - New RTs'!$A:$V,16,FALSE)</f>
        <v>0</v>
      </c>
      <c r="N176" s="5">
        <f t="shared" si="13"/>
        <v>0</v>
      </c>
      <c r="O176" s="2">
        <f>VLOOKUP($A176,'By SKU - Old RTs'!$A:$V,17,FALSE)</f>
        <v>0</v>
      </c>
      <c r="P176" s="2">
        <f>VLOOKUP($A176,'By SKU - New RTs'!$A:$V,17,FALSE)</f>
        <v>0</v>
      </c>
      <c r="Q176" s="2">
        <f t="shared" si="14"/>
        <v>0</v>
      </c>
    </row>
    <row r="177" spans="1:17" x14ac:dyDescent="0.3">
      <c r="A177" s="3">
        <f>'By SKU - Old RTs'!A177</f>
        <v>7604</v>
      </c>
      <c r="B177" t="str">
        <f>'By SKU - Old RTs'!B177</f>
        <v>CLS HD GRIT SOAP DISP</v>
      </c>
      <c r="C177" s="2">
        <f>VLOOKUP($A177,'By SKU - Old RTs'!$A:$V,13,FALSE)</f>
        <v>0</v>
      </c>
      <c r="D177" s="2">
        <f>VLOOKUP($A177,'By SKU - New RTs'!$A:$V,13,FALSE)</f>
        <v>0</v>
      </c>
      <c r="E177" s="5">
        <f t="shared" si="10"/>
        <v>0</v>
      </c>
      <c r="F177" s="2">
        <f>VLOOKUP($A177,'By SKU - Old RTs'!$A:$V,14,FALSE)</f>
        <v>0</v>
      </c>
      <c r="G177" s="2">
        <f>VLOOKUP($A177,'By SKU - New RTs'!$A:$V,14,FALSE)</f>
        <v>0</v>
      </c>
      <c r="H177" s="5">
        <f t="shared" si="11"/>
        <v>0</v>
      </c>
      <c r="I177" s="2">
        <f>VLOOKUP($A177,'By SKU - Old RTs'!$A:$V,15,FALSE)</f>
        <v>0</v>
      </c>
      <c r="J177" s="2">
        <f>VLOOKUP($A177,'By SKU - New RTs'!$A:$V,15,FALSE)</f>
        <v>0</v>
      </c>
      <c r="K177" s="5">
        <f t="shared" si="12"/>
        <v>0</v>
      </c>
      <c r="L177" s="2">
        <f>VLOOKUP($A177,'By SKU - Old RTs'!$A:$V,16,FALSE)</f>
        <v>0</v>
      </c>
      <c r="M177" s="2">
        <f>VLOOKUP($A177,'By SKU - New RTs'!$A:$V,16,FALSE)</f>
        <v>0</v>
      </c>
      <c r="N177" s="5">
        <f t="shared" si="13"/>
        <v>0</v>
      </c>
      <c r="O177" s="2">
        <f>VLOOKUP($A177,'By SKU - Old RTs'!$A:$V,17,FALSE)</f>
        <v>0</v>
      </c>
      <c r="P177" s="2">
        <f>VLOOKUP($A177,'By SKU - New RTs'!$A:$V,17,FALSE)</f>
        <v>0</v>
      </c>
      <c r="Q177" s="2">
        <f t="shared" si="14"/>
        <v>0</v>
      </c>
    </row>
    <row r="178" spans="1:17" x14ac:dyDescent="0.3">
      <c r="A178" s="3">
        <f>'By SKU - Old RTs'!A178</f>
        <v>7625</v>
      </c>
      <c r="B178" t="str">
        <f>'By SKU - Old RTs'!B178</f>
        <v>SN DSP(HSD-100)</v>
      </c>
      <c r="C178" s="2">
        <f>VLOOKUP($A178,'By SKU - Old RTs'!$A:$V,13,FALSE)</f>
        <v>0</v>
      </c>
      <c r="D178" s="2">
        <f>VLOOKUP($A178,'By SKU - New RTs'!$A:$V,13,FALSE)</f>
        <v>0</v>
      </c>
      <c r="E178" s="5">
        <f t="shared" si="10"/>
        <v>0</v>
      </c>
      <c r="F178" s="2">
        <f>VLOOKUP($A178,'By SKU - Old RTs'!$A:$V,14,FALSE)</f>
        <v>0</v>
      </c>
      <c r="G178" s="2">
        <f>VLOOKUP($A178,'By SKU - New RTs'!$A:$V,14,FALSE)</f>
        <v>0</v>
      </c>
      <c r="H178" s="5">
        <f t="shared" si="11"/>
        <v>0</v>
      </c>
      <c r="I178" s="2">
        <f>VLOOKUP($A178,'By SKU - Old RTs'!$A:$V,15,FALSE)</f>
        <v>0</v>
      </c>
      <c r="J178" s="2">
        <f>VLOOKUP($A178,'By SKU - New RTs'!$A:$V,15,FALSE)</f>
        <v>0</v>
      </c>
      <c r="K178" s="5">
        <f t="shared" si="12"/>
        <v>0</v>
      </c>
      <c r="L178" s="2">
        <f>VLOOKUP($A178,'By SKU - Old RTs'!$A:$V,16,FALSE)</f>
        <v>0</v>
      </c>
      <c r="M178" s="2">
        <f>VLOOKUP($A178,'By SKU - New RTs'!$A:$V,16,FALSE)</f>
        <v>0</v>
      </c>
      <c r="N178" s="5">
        <f t="shared" si="13"/>
        <v>0</v>
      </c>
      <c r="O178" s="2">
        <f>VLOOKUP($A178,'By SKU - Old RTs'!$A:$V,17,FALSE)</f>
        <v>0</v>
      </c>
      <c r="P178" s="2">
        <f>VLOOKUP($A178,'By SKU - New RTs'!$A:$V,17,FALSE)</f>
        <v>0</v>
      </c>
      <c r="Q178" s="2">
        <f t="shared" si="14"/>
        <v>0</v>
      </c>
    </row>
    <row r="179" spans="1:17" x14ac:dyDescent="0.3">
      <c r="A179" s="3">
        <f>'By SKU - Old RTs'!A179</f>
        <v>7626</v>
      </c>
      <c r="B179" t="str">
        <f>'By SKU - Old RTs'!B179</f>
        <v>CFDDSP(CCD-050)</v>
      </c>
      <c r="C179" s="2">
        <f>VLOOKUP($A179,'By SKU - Old RTs'!$A:$V,13,FALSE)</f>
        <v>0</v>
      </c>
      <c r="D179" s="2">
        <f>VLOOKUP($A179,'By SKU - New RTs'!$A:$V,13,FALSE)</f>
        <v>0</v>
      </c>
      <c r="E179" s="5">
        <f t="shared" si="10"/>
        <v>0</v>
      </c>
      <c r="F179" s="2">
        <f>VLOOKUP($A179,'By SKU - Old RTs'!$A:$V,14,FALSE)</f>
        <v>0</v>
      </c>
      <c r="G179" s="2">
        <f>VLOOKUP($A179,'By SKU - New RTs'!$A:$V,14,FALSE)</f>
        <v>0</v>
      </c>
      <c r="H179" s="5">
        <f t="shared" si="11"/>
        <v>0</v>
      </c>
      <c r="I179" s="2">
        <f>VLOOKUP($A179,'By SKU - Old RTs'!$A:$V,15,FALSE)</f>
        <v>0</v>
      </c>
      <c r="J179" s="2">
        <f>VLOOKUP($A179,'By SKU - New RTs'!$A:$V,15,FALSE)</f>
        <v>0</v>
      </c>
      <c r="K179" s="5">
        <f t="shared" si="12"/>
        <v>0</v>
      </c>
      <c r="L179" s="2">
        <f>VLOOKUP($A179,'By SKU - Old RTs'!$A:$V,16,FALSE)</f>
        <v>0</v>
      </c>
      <c r="M179" s="2">
        <f>VLOOKUP($A179,'By SKU - New RTs'!$A:$V,16,FALSE)</f>
        <v>0</v>
      </c>
      <c r="N179" s="5">
        <f t="shared" si="13"/>
        <v>0</v>
      </c>
      <c r="O179" s="2">
        <f>VLOOKUP($A179,'By SKU - Old RTs'!$A:$V,17,FALSE)</f>
        <v>0</v>
      </c>
      <c r="P179" s="2">
        <f>VLOOKUP($A179,'By SKU - New RTs'!$A:$V,17,FALSE)</f>
        <v>0</v>
      </c>
      <c r="Q179" s="2">
        <f t="shared" si="14"/>
        <v>0</v>
      </c>
    </row>
    <row r="180" spans="1:17" x14ac:dyDescent="0.3">
      <c r="A180" s="3">
        <f>'By SKU - Old RTs'!A180</f>
        <v>7627</v>
      </c>
      <c r="B180" t="str">
        <f>'By SKU - Old RTs'!B180</f>
        <v>AC DSP(HAD-100)</v>
      </c>
      <c r="C180" s="2">
        <f>VLOOKUP($A180,'By SKU - Old RTs'!$A:$V,13,FALSE)</f>
        <v>0</v>
      </c>
      <c r="D180" s="2">
        <f>VLOOKUP($A180,'By SKU - New RTs'!$A:$V,13,FALSE)</f>
        <v>0</v>
      </c>
      <c r="E180" s="5">
        <f t="shared" si="10"/>
        <v>0</v>
      </c>
      <c r="F180" s="2">
        <f>VLOOKUP($A180,'By SKU - Old RTs'!$A:$V,14,FALSE)</f>
        <v>0</v>
      </c>
      <c r="G180" s="2">
        <f>VLOOKUP($A180,'By SKU - New RTs'!$A:$V,14,FALSE)</f>
        <v>0</v>
      </c>
      <c r="H180" s="5">
        <f t="shared" si="11"/>
        <v>0</v>
      </c>
      <c r="I180" s="2">
        <f>VLOOKUP($A180,'By SKU - Old RTs'!$A:$V,15,FALSE)</f>
        <v>0</v>
      </c>
      <c r="J180" s="2">
        <f>VLOOKUP($A180,'By SKU - New RTs'!$A:$V,15,FALSE)</f>
        <v>0</v>
      </c>
      <c r="K180" s="5">
        <f t="shared" si="12"/>
        <v>0</v>
      </c>
      <c r="L180" s="2">
        <f>VLOOKUP($A180,'By SKU - Old RTs'!$A:$V,16,FALSE)</f>
        <v>0</v>
      </c>
      <c r="M180" s="2">
        <f>VLOOKUP($A180,'By SKU - New RTs'!$A:$V,16,FALSE)</f>
        <v>0</v>
      </c>
      <c r="N180" s="5">
        <f t="shared" si="13"/>
        <v>0</v>
      </c>
      <c r="O180" s="2">
        <f>VLOOKUP($A180,'By SKU - Old RTs'!$A:$V,17,FALSE)</f>
        <v>0</v>
      </c>
      <c r="P180" s="2">
        <f>VLOOKUP($A180,'By SKU - New RTs'!$A:$V,17,FALSE)</f>
        <v>0</v>
      </c>
      <c r="Q180" s="2">
        <f t="shared" si="14"/>
        <v>0</v>
      </c>
    </row>
    <row r="181" spans="1:17" x14ac:dyDescent="0.3">
      <c r="A181" s="3">
        <f>'By SKU - Old RTs'!A181</f>
        <v>7632</v>
      </c>
      <c r="B181" t="str">
        <f>'By SKU - Old RTs'!B181</f>
        <v>TPDISP(JSD-100)</v>
      </c>
      <c r="C181" s="2">
        <f>VLOOKUP($A181,'By SKU - Old RTs'!$A:$V,13,FALSE)</f>
        <v>0</v>
      </c>
      <c r="D181" s="2">
        <f>VLOOKUP($A181,'By SKU - New RTs'!$A:$V,13,FALSE)</f>
        <v>0</v>
      </c>
      <c r="E181" s="5">
        <f t="shared" si="10"/>
        <v>0</v>
      </c>
      <c r="F181" s="2">
        <f>VLOOKUP($A181,'By SKU - Old RTs'!$A:$V,14,FALSE)</f>
        <v>0</v>
      </c>
      <c r="G181" s="2">
        <f>VLOOKUP($A181,'By SKU - New RTs'!$A:$V,14,FALSE)</f>
        <v>0</v>
      </c>
      <c r="H181" s="5">
        <f t="shared" si="11"/>
        <v>0</v>
      </c>
      <c r="I181" s="2">
        <f>VLOOKUP($A181,'By SKU - Old RTs'!$A:$V,15,FALSE)</f>
        <v>0</v>
      </c>
      <c r="J181" s="2">
        <f>VLOOKUP($A181,'By SKU - New RTs'!$A:$V,15,FALSE)</f>
        <v>0</v>
      </c>
      <c r="K181" s="5">
        <f t="shared" si="12"/>
        <v>0</v>
      </c>
      <c r="L181" s="2">
        <f>VLOOKUP($A181,'By SKU - Old RTs'!$A:$V,16,FALSE)</f>
        <v>0</v>
      </c>
      <c r="M181" s="2">
        <f>VLOOKUP($A181,'By SKU - New RTs'!$A:$V,16,FALSE)</f>
        <v>0</v>
      </c>
      <c r="N181" s="5">
        <f t="shared" si="13"/>
        <v>0</v>
      </c>
      <c r="O181" s="2">
        <f>VLOOKUP($A181,'By SKU - Old RTs'!$A:$V,17,FALSE)</f>
        <v>0</v>
      </c>
      <c r="P181" s="2">
        <f>VLOOKUP($A181,'By SKU - New RTs'!$A:$V,17,FALSE)</f>
        <v>0</v>
      </c>
      <c r="Q181" s="2">
        <f t="shared" si="14"/>
        <v>0</v>
      </c>
    </row>
    <row r="182" spans="1:17" x14ac:dyDescent="0.3">
      <c r="A182" s="3">
        <f>'By SKU - Old RTs'!A182</f>
        <v>7633</v>
      </c>
      <c r="B182" t="str">
        <f>'By SKU - Old RTs'!B182</f>
        <v>2TPDSP(JST-102)</v>
      </c>
      <c r="C182" s="2">
        <f>VLOOKUP($A182,'By SKU - Old RTs'!$A:$V,13,FALSE)</f>
        <v>0</v>
      </c>
      <c r="D182" s="2">
        <f>VLOOKUP($A182,'By SKU - New RTs'!$A:$V,13,FALSE)</f>
        <v>0</v>
      </c>
      <c r="E182" s="5">
        <f t="shared" si="10"/>
        <v>0</v>
      </c>
      <c r="F182" s="2">
        <f>VLOOKUP($A182,'By SKU - Old RTs'!$A:$V,14,FALSE)</f>
        <v>0</v>
      </c>
      <c r="G182" s="2">
        <f>VLOOKUP($A182,'By SKU - New RTs'!$A:$V,14,FALSE)</f>
        <v>0</v>
      </c>
      <c r="H182" s="5">
        <f t="shared" si="11"/>
        <v>0</v>
      </c>
      <c r="I182" s="2">
        <f>VLOOKUP($A182,'By SKU - Old RTs'!$A:$V,15,FALSE)</f>
        <v>0</v>
      </c>
      <c r="J182" s="2">
        <f>VLOOKUP($A182,'By SKU - New RTs'!$A:$V,15,FALSE)</f>
        <v>0</v>
      </c>
      <c r="K182" s="5">
        <f t="shared" si="12"/>
        <v>0</v>
      </c>
      <c r="L182" s="2">
        <f>VLOOKUP($A182,'By SKU - Old RTs'!$A:$V,16,FALSE)</f>
        <v>0</v>
      </c>
      <c r="M182" s="2">
        <f>VLOOKUP($A182,'By SKU - New RTs'!$A:$V,16,FALSE)</f>
        <v>0</v>
      </c>
      <c r="N182" s="5">
        <f t="shared" si="13"/>
        <v>0</v>
      </c>
      <c r="O182" s="2">
        <f>VLOOKUP($A182,'By SKU - Old RTs'!$A:$V,17,FALSE)</f>
        <v>0</v>
      </c>
      <c r="P182" s="2">
        <f>VLOOKUP($A182,'By SKU - New RTs'!$A:$V,17,FALSE)</f>
        <v>0</v>
      </c>
      <c r="Q182" s="2">
        <f t="shared" si="14"/>
        <v>0</v>
      </c>
    </row>
    <row r="183" spans="1:17" x14ac:dyDescent="0.3">
      <c r="A183" s="3">
        <f>'By SKU - Old RTs'!A183</f>
        <v>7634</v>
      </c>
      <c r="B183" t="str">
        <f>'By SKU - Old RTs'!B183</f>
        <v>CFDDSP(CDS-100)</v>
      </c>
      <c r="C183" s="2">
        <f>VLOOKUP($A183,'By SKU - Old RTs'!$A:$V,13,FALSE)</f>
        <v>0</v>
      </c>
      <c r="D183" s="2">
        <f>VLOOKUP($A183,'By SKU - New RTs'!$A:$V,13,FALSE)</f>
        <v>0</v>
      </c>
      <c r="E183" s="5">
        <f t="shared" si="10"/>
        <v>0</v>
      </c>
      <c r="F183" s="2">
        <f>VLOOKUP($A183,'By SKU - Old RTs'!$A:$V,14,FALSE)</f>
        <v>0</v>
      </c>
      <c r="G183" s="2">
        <f>VLOOKUP($A183,'By SKU - New RTs'!$A:$V,14,FALSE)</f>
        <v>0</v>
      </c>
      <c r="H183" s="5">
        <f t="shared" si="11"/>
        <v>0</v>
      </c>
      <c r="I183" s="2">
        <f>VLOOKUP($A183,'By SKU - Old RTs'!$A:$V,15,FALSE)</f>
        <v>0</v>
      </c>
      <c r="J183" s="2">
        <f>VLOOKUP($A183,'By SKU - New RTs'!$A:$V,15,FALSE)</f>
        <v>0</v>
      </c>
      <c r="K183" s="5">
        <f t="shared" si="12"/>
        <v>0</v>
      </c>
      <c r="L183" s="2">
        <f>VLOOKUP($A183,'By SKU - Old RTs'!$A:$V,16,FALSE)</f>
        <v>0</v>
      </c>
      <c r="M183" s="2">
        <f>VLOOKUP($A183,'By SKU - New RTs'!$A:$V,16,FALSE)</f>
        <v>0</v>
      </c>
      <c r="N183" s="5">
        <f t="shared" si="13"/>
        <v>0</v>
      </c>
      <c r="O183" s="2">
        <f>VLOOKUP($A183,'By SKU - Old RTs'!$A:$V,17,FALSE)</f>
        <v>0</v>
      </c>
      <c r="P183" s="2">
        <f>VLOOKUP($A183,'By SKU - New RTs'!$A:$V,17,FALSE)</f>
        <v>0</v>
      </c>
      <c r="Q183" s="2">
        <f t="shared" si="14"/>
        <v>0</v>
      </c>
    </row>
    <row r="184" spans="1:17" x14ac:dyDescent="0.3">
      <c r="A184" s="3">
        <f>'By SKU - Old RTs'!A184</f>
        <v>7637</v>
      </c>
      <c r="B184" t="str">
        <f>'By SKU - Old RTs'!B184</f>
        <v xml:space="preserve">BATH TISSUE BOX     </v>
      </c>
      <c r="C184" s="2">
        <f>VLOOKUP($A184,'By SKU - Old RTs'!$A:$V,13,FALSE)</f>
        <v>0</v>
      </c>
      <c r="D184" s="2">
        <f>VLOOKUP($A184,'By SKU - New RTs'!$A:$V,13,FALSE)</f>
        <v>0</v>
      </c>
      <c r="E184" s="5">
        <f t="shared" si="10"/>
        <v>0</v>
      </c>
      <c r="F184" s="2">
        <f>VLOOKUP($A184,'By SKU - Old RTs'!$A:$V,14,FALSE)</f>
        <v>0</v>
      </c>
      <c r="G184" s="2">
        <f>VLOOKUP($A184,'By SKU - New RTs'!$A:$V,14,FALSE)</f>
        <v>0</v>
      </c>
      <c r="H184" s="5">
        <f t="shared" si="11"/>
        <v>0</v>
      </c>
      <c r="I184" s="2">
        <f>VLOOKUP($A184,'By SKU - Old RTs'!$A:$V,15,FALSE)</f>
        <v>0</v>
      </c>
      <c r="J184" s="2">
        <f>VLOOKUP($A184,'By SKU - New RTs'!$A:$V,15,FALSE)</f>
        <v>0</v>
      </c>
      <c r="K184" s="5">
        <f t="shared" si="12"/>
        <v>0</v>
      </c>
      <c r="L184" s="2">
        <f>VLOOKUP($A184,'By SKU - Old RTs'!$A:$V,16,FALSE)</f>
        <v>0</v>
      </c>
      <c r="M184" s="2">
        <f>VLOOKUP($A184,'By SKU - New RTs'!$A:$V,16,FALSE)</f>
        <v>0</v>
      </c>
      <c r="N184" s="5">
        <f t="shared" si="13"/>
        <v>0</v>
      </c>
      <c r="O184" s="2">
        <f>VLOOKUP($A184,'By SKU - Old RTs'!$A:$V,17,FALSE)</f>
        <v>0</v>
      </c>
      <c r="P184" s="2">
        <f>VLOOKUP($A184,'By SKU - New RTs'!$A:$V,17,FALSE)</f>
        <v>0</v>
      </c>
      <c r="Q184" s="2">
        <f t="shared" si="14"/>
        <v>0</v>
      </c>
    </row>
    <row r="185" spans="1:17" x14ac:dyDescent="0.3">
      <c r="A185" s="3">
        <f>'By SKU - Old RTs'!A185</f>
        <v>7643</v>
      </c>
      <c r="B185" t="str">
        <f>'By SKU - Old RTs'!B185</f>
        <v xml:space="preserve">MULTI/CFOLD DIS     </v>
      </c>
      <c r="C185" s="2">
        <f>VLOOKUP($A185,'By SKU - Old RTs'!$A:$V,13,FALSE)</f>
        <v>0</v>
      </c>
      <c r="D185" s="2">
        <f>VLOOKUP($A185,'By SKU - New RTs'!$A:$V,13,FALSE)</f>
        <v>0</v>
      </c>
      <c r="E185" s="5">
        <f t="shared" si="10"/>
        <v>0</v>
      </c>
      <c r="F185" s="2">
        <f>VLOOKUP($A185,'By SKU - Old RTs'!$A:$V,14,FALSE)</f>
        <v>0</v>
      </c>
      <c r="G185" s="2">
        <f>VLOOKUP($A185,'By SKU - New RTs'!$A:$V,14,FALSE)</f>
        <v>0</v>
      </c>
      <c r="H185" s="5">
        <f t="shared" si="11"/>
        <v>0</v>
      </c>
      <c r="I185" s="2">
        <f>VLOOKUP($A185,'By SKU - Old RTs'!$A:$V,15,FALSE)</f>
        <v>0</v>
      </c>
      <c r="J185" s="2">
        <f>VLOOKUP($A185,'By SKU - New RTs'!$A:$V,15,FALSE)</f>
        <v>0</v>
      </c>
      <c r="K185" s="5">
        <f t="shared" si="12"/>
        <v>0</v>
      </c>
      <c r="L185" s="2">
        <f>VLOOKUP($A185,'By SKU - Old RTs'!$A:$V,16,FALSE)</f>
        <v>0</v>
      </c>
      <c r="M185" s="2">
        <f>VLOOKUP($A185,'By SKU - New RTs'!$A:$V,16,FALSE)</f>
        <v>0</v>
      </c>
      <c r="N185" s="5">
        <f t="shared" si="13"/>
        <v>0</v>
      </c>
      <c r="O185" s="2">
        <f>VLOOKUP($A185,'By SKU - Old RTs'!$A:$V,17,FALSE)</f>
        <v>0</v>
      </c>
      <c r="P185" s="2">
        <f>VLOOKUP($A185,'By SKU - New RTs'!$A:$V,17,FALSE)</f>
        <v>0</v>
      </c>
      <c r="Q185" s="2">
        <f t="shared" si="14"/>
        <v>0</v>
      </c>
    </row>
    <row r="186" spans="1:17" x14ac:dyDescent="0.3">
      <c r="A186" s="3">
        <f>'By SKU - Old RTs'!A186</f>
        <v>7661</v>
      </c>
      <c r="B186" t="str">
        <f>'By SKU - Old RTs'!B186</f>
        <v>GREENSCENTS AIR DISPENSER</v>
      </c>
      <c r="C186" s="2">
        <f>VLOOKUP($A186,'By SKU - Old RTs'!$A:$V,13,FALSE)</f>
        <v>0</v>
      </c>
      <c r="D186" s="2">
        <f>VLOOKUP($A186,'By SKU - New RTs'!$A:$V,13,FALSE)</f>
        <v>0</v>
      </c>
      <c r="E186" s="5">
        <f t="shared" si="10"/>
        <v>0</v>
      </c>
      <c r="F186" s="2">
        <f>VLOOKUP($A186,'By SKU - Old RTs'!$A:$V,14,FALSE)</f>
        <v>1</v>
      </c>
      <c r="G186" s="2">
        <f>VLOOKUP($A186,'By SKU - New RTs'!$A:$V,14,FALSE)</f>
        <v>1</v>
      </c>
      <c r="H186" s="5">
        <f t="shared" si="11"/>
        <v>0</v>
      </c>
      <c r="I186" s="2">
        <f>VLOOKUP($A186,'By SKU - Old RTs'!$A:$V,15,FALSE)</f>
        <v>0</v>
      </c>
      <c r="J186" s="2">
        <f>VLOOKUP($A186,'By SKU - New RTs'!$A:$V,15,FALSE)</f>
        <v>0</v>
      </c>
      <c r="K186" s="5">
        <f t="shared" si="12"/>
        <v>0</v>
      </c>
      <c r="L186" s="2">
        <f>VLOOKUP($A186,'By SKU - Old RTs'!$A:$V,16,FALSE)</f>
        <v>0</v>
      </c>
      <c r="M186" s="2">
        <f>VLOOKUP($A186,'By SKU - New RTs'!$A:$V,16,FALSE)</f>
        <v>0</v>
      </c>
      <c r="N186" s="5">
        <f t="shared" si="13"/>
        <v>0</v>
      </c>
      <c r="O186" s="2">
        <f>VLOOKUP($A186,'By SKU - Old RTs'!$A:$V,17,FALSE)</f>
        <v>0</v>
      </c>
      <c r="P186" s="2">
        <f>VLOOKUP($A186,'By SKU - New RTs'!$A:$V,17,FALSE)</f>
        <v>0</v>
      </c>
      <c r="Q186" s="2">
        <f t="shared" si="14"/>
        <v>0</v>
      </c>
    </row>
    <row r="187" spans="1:17" x14ac:dyDescent="0.3">
      <c r="A187" s="3">
        <f>'By SKU - Old RTs'!A187</f>
        <v>7670</v>
      </c>
      <c r="B187" t="str">
        <f>'By SKU - Old RTs'!B187</f>
        <v xml:space="preserve">HANGER STAND        </v>
      </c>
      <c r="C187" s="2">
        <f>VLOOKUP($A187,'By SKU - Old RTs'!$A:$V,13,FALSE)</f>
        <v>0</v>
      </c>
      <c r="D187" s="2">
        <f>VLOOKUP($A187,'By SKU - New RTs'!$A:$V,13,FALSE)</f>
        <v>0</v>
      </c>
      <c r="E187" s="5">
        <f t="shared" si="10"/>
        <v>0</v>
      </c>
      <c r="F187" s="2">
        <f>VLOOKUP($A187,'By SKU - Old RTs'!$A:$V,14,FALSE)</f>
        <v>0.5</v>
      </c>
      <c r="G187" s="2">
        <f>VLOOKUP($A187,'By SKU - New RTs'!$A:$V,14,FALSE)</f>
        <v>0.5</v>
      </c>
      <c r="H187" s="5">
        <f t="shared" si="11"/>
        <v>0</v>
      </c>
      <c r="I187" s="2">
        <f>VLOOKUP($A187,'By SKU - Old RTs'!$A:$V,15,FALSE)</f>
        <v>0</v>
      </c>
      <c r="J187" s="2">
        <f>VLOOKUP($A187,'By SKU - New RTs'!$A:$V,15,FALSE)</f>
        <v>0</v>
      </c>
      <c r="K187" s="5">
        <f t="shared" si="12"/>
        <v>0</v>
      </c>
      <c r="L187" s="2">
        <f>VLOOKUP($A187,'By SKU - Old RTs'!$A:$V,16,FALSE)</f>
        <v>0.5</v>
      </c>
      <c r="M187" s="2">
        <f>VLOOKUP($A187,'By SKU - New RTs'!$A:$V,16,FALSE)</f>
        <v>0.5</v>
      </c>
      <c r="N187" s="5">
        <f t="shared" si="13"/>
        <v>0</v>
      </c>
      <c r="O187" s="2">
        <f>VLOOKUP($A187,'By SKU - Old RTs'!$A:$V,17,FALSE)</f>
        <v>0</v>
      </c>
      <c r="P187" s="2">
        <f>VLOOKUP($A187,'By SKU - New RTs'!$A:$V,17,FALSE)</f>
        <v>0</v>
      </c>
      <c r="Q187" s="2">
        <f t="shared" si="14"/>
        <v>0</v>
      </c>
    </row>
    <row r="188" spans="1:17" x14ac:dyDescent="0.3">
      <c r="A188" s="3">
        <f>'By SKU - Old RTs'!A188</f>
        <v>7680</v>
      </c>
      <c r="B188" t="str">
        <f>'By SKU - Old RTs'!B188</f>
        <v xml:space="preserve">BAG STAND           </v>
      </c>
      <c r="C188" s="2">
        <f>VLOOKUP($A188,'By SKU - Old RTs'!$A:$V,13,FALSE)</f>
        <v>0</v>
      </c>
      <c r="D188" s="2">
        <f>VLOOKUP($A188,'By SKU - New RTs'!$A:$V,13,FALSE)</f>
        <v>0</v>
      </c>
      <c r="E188" s="5">
        <f t="shared" si="10"/>
        <v>0</v>
      </c>
      <c r="F188" s="2">
        <f>VLOOKUP($A188,'By SKU - Old RTs'!$A:$V,14,FALSE)</f>
        <v>0</v>
      </c>
      <c r="G188" s="2">
        <f>VLOOKUP($A188,'By SKU - New RTs'!$A:$V,14,FALSE)</f>
        <v>0</v>
      </c>
      <c r="H188" s="5">
        <f t="shared" si="11"/>
        <v>0</v>
      </c>
      <c r="I188" s="2">
        <f>VLOOKUP($A188,'By SKU - Old RTs'!$A:$V,15,FALSE)</f>
        <v>0</v>
      </c>
      <c r="J188" s="2">
        <f>VLOOKUP($A188,'By SKU - New RTs'!$A:$V,15,FALSE)</f>
        <v>0</v>
      </c>
      <c r="K188" s="5">
        <f t="shared" si="12"/>
        <v>0</v>
      </c>
      <c r="L188" s="2">
        <f>VLOOKUP($A188,'By SKU - Old RTs'!$A:$V,16,FALSE)</f>
        <v>0</v>
      </c>
      <c r="M188" s="2">
        <f>VLOOKUP($A188,'By SKU - New RTs'!$A:$V,16,FALSE)</f>
        <v>0</v>
      </c>
      <c r="N188" s="5">
        <f t="shared" si="13"/>
        <v>0</v>
      </c>
      <c r="O188" s="2">
        <f>VLOOKUP($A188,'By SKU - Old RTs'!$A:$V,17,FALSE)</f>
        <v>0</v>
      </c>
      <c r="P188" s="2">
        <f>VLOOKUP($A188,'By SKU - New RTs'!$A:$V,17,FALSE)</f>
        <v>0</v>
      </c>
      <c r="Q188" s="2">
        <f t="shared" si="14"/>
        <v>0</v>
      </c>
    </row>
    <row r="189" spans="1:17" x14ac:dyDescent="0.3">
      <c r="A189" s="3">
        <f>'By SKU - Old RTs'!A189</f>
        <v>4016210</v>
      </c>
      <c r="B189" t="str">
        <f>'By SKU - Old RTs'!B189</f>
        <v>AP RED VINYL</v>
      </c>
      <c r="C189" s="2">
        <f>VLOOKUP($A189,'By SKU - Old RTs'!$A:$V,13,FALSE)</f>
        <v>0</v>
      </c>
      <c r="D189" s="2">
        <f>VLOOKUP($A189,'By SKU - New RTs'!$A:$V,13,FALSE)</f>
        <v>0</v>
      </c>
      <c r="E189" s="5">
        <f t="shared" si="10"/>
        <v>0</v>
      </c>
      <c r="F189" s="2">
        <f>VLOOKUP($A189,'By SKU - Old RTs'!$A:$V,14,FALSE)</f>
        <v>0</v>
      </c>
      <c r="G189" s="2">
        <f>VLOOKUP($A189,'By SKU - New RTs'!$A:$V,14,FALSE)</f>
        <v>0</v>
      </c>
      <c r="H189" s="5">
        <f t="shared" si="11"/>
        <v>0</v>
      </c>
      <c r="I189" s="2">
        <f>VLOOKUP($A189,'By SKU - Old RTs'!$A:$V,15,FALSE)</f>
        <v>0</v>
      </c>
      <c r="J189" s="2">
        <f>VLOOKUP($A189,'By SKU - New RTs'!$A:$V,15,FALSE)</f>
        <v>0</v>
      </c>
      <c r="K189" s="5">
        <f t="shared" si="12"/>
        <v>0</v>
      </c>
      <c r="L189" s="2">
        <f>VLOOKUP($A189,'By SKU - Old RTs'!$A:$V,16,FALSE)</f>
        <v>0</v>
      </c>
      <c r="M189" s="2">
        <f>VLOOKUP($A189,'By SKU - New RTs'!$A:$V,16,FALSE)</f>
        <v>0</v>
      </c>
      <c r="N189" s="5">
        <f t="shared" si="13"/>
        <v>0</v>
      </c>
      <c r="O189" s="2">
        <f>VLOOKUP($A189,'By SKU - Old RTs'!$A:$V,17,FALSE)</f>
        <v>0</v>
      </c>
      <c r="P189" s="2">
        <f>VLOOKUP($A189,'By SKU - New RTs'!$A:$V,17,FALSE)</f>
        <v>0</v>
      </c>
      <c r="Q189" s="2">
        <f t="shared" si="14"/>
        <v>0</v>
      </c>
    </row>
    <row r="190" spans="1:17" x14ac:dyDescent="0.3">
      <c r="A190" s="3" t="str">
        <f>'By SKU - Old RTs'!A190</f>
        <v>1077-01</v>
      </c>
      <c r="B190" t="str">
        <f>'By SKU - Old RTs'!B190</f>
        <v xml:space="preserve">ST EXEC OX/BDC                  </v>
      </c>
      <c r="C190" s="2">
        <f>VLOOKUP($A190,'By SKU - Old RTs'!$A:$V,13,FALSE)</f>
        <v>0</v>
      </c>
      <c r="D190" s="2">
        <f>VLOOKUP($A190,'By SKU - New RTs'!$A:$V,13,FALSE)</f>
        <v>0</v>
      </c>
      <c r="E190" s="5">
        <f t="shared" si="10"/>
        <v>0</v>
      </c>
      <c r="F190" s="2">
        <f>VLOOKUP($A190,'By SKU - Old RTs'!$A:$V,14,FALSE)</f>
        <v>0</v>
      </c>
      <c r="G190" s="2">
        <f>VLOOKUP($A190,'By SKU - New RTs'!$A:$V,14,FALSE)</f>
        <v>0</v>
      </c>
      <c r="H190" s="5">
        <f t="shared" si="11"/>
        <v>0</v>
      </c>
      <c r="I190" s="2">
        <f>VLOOKUP($A190,'By SKU - Old RTs'!$A:$V,15,FALSE)</f>
        <v>0</v>
      </c>
      <c r="J190" s="2">
        <f>VLOOKUP($A190,'By SKU - New RTs'!$A:$V,15,FALSE)</f>
        <v>0.25</v>
      </c>
      <c r="K190" s="5">
        <f t="shared" si="12"/>
        <v>0.25</v>
      </c>
      <c r="L190" s="2">
        <f>VLOOKUP($A190,'By SKU - Old RTs'!$A:$V,16,FALSE)</f>
        <v>0</v>
      </c>
      <c r="M190" s="2">
        <f>VLOOKUP($A190,'By SKU - New RTs'!$A:$V,16,FALSE)</f>
        <v>0</v>
      </c>
      <c r="N190" s="5">
        <f t="shared" si="13"/>
        <v>0</v>
      </c>
      <c r="O190" s="2">
        <f>VLOOKUP($A190,'By SKU - Old RTs'!$A:$V,17,FALSE)</f>
        <v>0.25</v>
      </c>
      <c r="P190" s="2">
        <f>VLOOKUP($A190,'By SKU - New RTs'!$A:$V,17,FALSE)</f>
        <v>0</v>
      </c>
      <c r="Q190" s="2">
        <f t="shared" si="14"/>
        <v>-0.25</v>
      </c>
    </row>
    <row r="191" spans="1:17" x14ac:dyDescent="0.3">
      <c r="A191" s="3" t="str">
        <f>'By SKU - Old RTs'!A191</f>
        <v>1447L</v>
      </c>
      <c r="B191" t="str">
        <f>'By SKU - Old RTs'!B191</f>
        <v>MT 4X6 CLA LOGO-LOGO</v>
      </c>
      <c r="C191" s="2">
        <f>VLOOKUP($A191,'By SKU - Old RTs'!$A:$V,13,FALSE)</f>
        <v>0</v>
      </c>
      <c r="D191" s="2">
        <f>VLOOKUP($A191,'By SKU - New RTs'!$A:$V,13,FALSE)</f>
        <v>0</v>
      </c>
      <c r="E191" s="5">
        <f t="shared" si="10"/>
        <v>0</v>
      </c>
      <c r="F191" s="2">
        <f>VLOOKUP($A191,'By SKU - Old RTs'!$A:$V,14,FALSE)</f>
        <v>2</v>
      </c>
      <c r="G191" s="2">
        <f>VLOOKUP($A191,'By SKU - New RTs'!$A:$V,14,FALSE)</f>
        <v>2</v>
      </c>
      <c r="H191" s="5">
        <f t="shared" si="11"/>
        <v>0</v>
      </c>
      <c r="I191" s="2">
        <f>VLOOKUP($A191,'By SKU - Old RTs'!$A:$V,15,FALSE)</f>
        <v>0</v>
      </c>
      <c r="J191" s="2">
        <f>VLOOKUP($A191,'By SKU - New RTs'!$A:$V,15,FALSE)</f>
        <v>0</v>
      </c>
      <c r="K191" s="5">
        <f t="shared" si="12"/>
        <v>0</v>
      </c>
      <c r="L191" s="2">
        <f>VLOOKUP($A191,'By SKU - Old RTs'!$A:$V,16,FALSE)</f>
        <v>0</v>
      </c>
      <c r="M191" s="2">
        <f>VLOOKUP($A191,'By SKU - New RTs'!$A:$V,16,FALSE)</f>
        <v>0</v>
      </c>
      <c r="N191" s="5">
        <f t="shared" si="13"/>
        <v>0</v>
      </c>
      <c r="O191" s="2">
        <f>VLOOKUP($A191,'By SKU - Old RTs'!$A:$V,17,FALSE)</f>
        <v>0</v>
      </c>
      <c r="P191" s="2">
        <f>VLOOKUP($A191,'By SKU - New RTs'!$A:$V,17,FALSE)</f>
        <v>0</v>
      </c>
      <c r="Q191" s="2">
        <f t="shared" si="14"/>
        <v>0</v>
      </c>
    </row>
    <row r="192" spans="1:17" x14ac:dyDescent="0.3">
      <c r="A192" s="3" t="str">
        <f>'By SKU - Old RTs'!A192</f>
        <v>5010WH</v>
      </c>
      <c r="B192" t="str">
        <f>'By SKU - Old RTs'!B192</f>
        <v>ST BAKER WITH BUTTONS</v>
      </c>
      <c r="C192" s="2">
        <f>VLOOKUP($A192,'By SKU - Old RTs'!$A:$V,13,FALSE)</f>
        <v>4.25</v>
      </c>
      <c r="D192" s="2">
        <f>VLOOKUP($A192,'By SKU - New RTs'!$A:$V,13,FALSE)</f>
        <v>4.25</v>
      </c>
      <c r="E192" s="5">
        <f t="shared" si="10"/>
        <v>0</v>
      </c>
      <c r="F192" s="2">
        <f>VLOOKUP($A192,'By SKU - Old RTs'!$A:$V,14,FALSE)</f>
        <v>0</v>
      </c>
      <c r="G192" s="2">
        <f>VLOOKUP($A192,'By SKU - New RTs'!$A:$V,14,FALSE)</f>
        <v>0</v>
      </c>
      <c r="H192" s="5">
        <f t="shared" si="11"/>
        <v>0</v>
      </c>
      <c r="I192" s="2">
        <f>VLOOKUP($A192,'By SKU - Old RTs'!$A:$V,15,FALSE)</f>
        <v>0</v>
      </c>
      <c r="J192" s="2">
        <f>VLOOKUP($A192,'By SKU - New RTs'!$A:$V,15,FALSE)</f>
        <v>0</v>
      </c>
      <c r="K192" s="5">
        <f t="shared" si="12"/>
        <v>0</v>
      </c>
      <c r="L192" s="2">
        <f>VLOOKUP($A192,'By SKU - Old RTs'!$A:$V,16,FALSE)</f>
        <v>0</v>
      </c>
      <c r="M192" s="2">
        <f>VLOOKUP($A192,'By SKU - New RTs'!$A:$V,16,FALSE)</f>
        <v>0</v>
      </c>
      <c r="N192" s="5">
        <f t="shared" si="13"/>
        <v>0</v>
      </c>
      <c r="O192" s="2">
        <f>VLOOKUP($A192,'By SKU - Old RTs'!$A:$V,17,FALSE)</f>
        <v>0</v>
      </c>
      <c r="P192" s="2">
        <f>VLOOKUP($A192,'By SKU - New RTs'!$A:$V,17,FALSE)</f>
        <v>0</v>
      </c>
      <c r="Q192" s="2">
        <f t="shared" si="14"/>
        <v>0</v>
      </c>
    </row>
    <row r="193" spans="1:17" x14ac:dyDescent="0.3">
      <c r="A193" s="3" t="str">
        <f>'By SKU - Old RTs'!A193</f>
        <v>7601SAN</v>
      </c>
      <c r="B193" t="str">
        <f>'By SKU - Old RTs'!B193</f>
        <v>CLS SANITIZER DISP #7507</v>
      </c>
      <c r="C193" s="2">
        <f>VLOOKUP($A193,'By SKU - Old RTs'!$A:$V,13,FALSE)</f>
        <v>0</v>
      </c>
      <c r="D193" s="2">
        <f>VLOOKUP($A193,'By SKU - New RTs'!$A:$V,13,FALSE)</f>
        <v>0</v>
      </c>
      <c r="E193" s="5">
        <f t="shared" si="10"/>
        <v>0</v>
      </c>
      <c r="F193" s="2">
        <f>VLOOKUP($A193,'By SKU - Old RTs'!$A:$V,14,FALSE)</f>
        <v>0</v>
      </c>
      <c r="G193" s="2">
        <f>VLOOKUP($A193,'By SKU - New RTs'!$A:$V,14,FALSE)</f>
        <v>0</v>
      </c>
      <c r="H193" s="5">
        <f t="shared" si="11"/>
        <v>0</v>
      </c>
      <c r="I193" s="2">
        <f>VLOOKUP($A193,'By SKU - Old RTs'!$A:$V,15,FALSE)</f>
        <v>0</v>
      </c>
      <c r="J193" s="2">
        <f>VLOOKUP($A193,'By SKU - New RTs'!$A:$V,15,FALSE)</f>
        <v>0</v>
      </c>
      <c r="K193" s="5">
        <f t="shared" si="12"/>
        <v>0</v>
      </c>
      <c r="L193" s="2">
        <f>VLOOKUP($A193,'By SKU - Old RTs'!$A:$V,16,FALSE)</f>
        <v>0</v>
      </c>
      <c r="M193" s="2">
        <f>VLOOKUP($A193,'By SKU - New RTs'!$A:$V,16,FALSE)</f>
        <v>0</v>
      </c>
      <c r="N193" s="5">
        <f t="shared" si="13"/>
        <v>0</v>
      </c>
      <c r="O193" s="2">
        <f>VLOOKUP($A193,'By SKU - Old RTs'!$A:$V,17,FALSE)</f>
        <v>0</v>
      </c>
      <c r="P193" s="2">
        <f>VLOOKUP($A193,'By SKU - New RTs'!$A:$V,17,FALSE)</f>
        <v>0</v>
      </c>
      <c r="Q193" s="2">
        <f t="shared" si="14"/>
        <v>0</v>
      </c>
    </row>
    <row r="194" spans="1:17" x14ac:dyDescent="0.3">
      <c r="A194" s="3" t="str">
        <f>'By SKU - Old RTs'!A194</f>
        <v>C310WH</v>
      </c>
      <c r="B194" t="str">
        <f>'By SKU - Old RTs'!B194</f>
        <v xml:space="preserve">CT CHEF WHITE BUTTON    </v>
      </c>
      <c r="C194" s="2">
        <f>VLOOKUP($A194,'By SKU - Old RTs'!$A:$V,13,FALSE)</f>
        <v>0</v>
      </c>
      <c r="D194" s="2">
        <f>VLOOKUP($A194,'By SKU - New RTs'!$A:$V,13,FALSE)</f>
        <v>0</v>
      </c>
      <c r="E194" s="5">
        <f t="shared" si="10"/>
        <v>0</v>
      </c>
      <c r="F194" s="2">
        <f>VLOOKUP($A194,'By SKU - Old RTs'!$A:$V,14,FALSE)</f>
        <v>0</v>
      </c>
      <c r="G194" s="2">
        <f>VLOOKUP($A194,'By SKU - New RTs'!$A:$V,14,FALSE)</f>
        <v>0</v>
      </c>
      <c r="H194" s="5">
        <f t="shared" si="11"/>
        <v>0</v>
      </c>
      <c r="I194" s="2">
        <f>VLOOKUP($A194,'By SKU - Old RTs'!$A:$V,15,FALSE)</f>
        <v>0</v>
      </c>
      <c r="J194" s="2">
        <f>VLOOKUP($A194,'By SKU - New RTs'!$A:$V,15,FALSE)</f>
        <v>1.75</v>
      </c>
      <c r="K194" s="5">
        <f t="shared" si="12"/>
        <v>1.75</v>
      </c>
      <c r="L194" s="2">
        <f>VLOOKUP($A194,'By SKU - Old RTs'!$A:$V,16,FALSE)</f>
        <v>0</v>
      </c>
      <c r="M194" s="2">
        <f>VLOOKUP($A194,'By SKU - New RTs'!$A:$V,16,FALSE)</f>
        <v>0</v>
      </c>
      <c r="N194" s="5">
        <f t="shared" si="13"/>
        <v>0</v>
      </c>
      <c r="O194" s="2">
        <f>VLOOKUP($A194,'By SKU - Old RTs'!$A:$V,17,FALSE)</f>
        <v>1.75</v>
      </c>
      <c r="P194" s="2">
        <f>VLOOKUP($A194,'By SKU - New RTs'!$A:$V,17,FALSE)</f>
        <v>0</v>
      </c>
      <c r="Q194" s="2">
        <f t="shared" si="14"/>
        <v>-1.75</v>
      </c>
    </row>
    <row r="195" spans="1:17" x14ac:dyDescent="0.3">
      <c r="A195" s="3" t="str">
        <f>'By SKU - Old RTs'!A195</f>
        <v>CT10NV</v>
      </c>
      <c r="B195" t="str">
        <f>'By SKU - Old RTs'!B195</f>
        <v xml:space="preserve">COVERALL BLEND                  </v>
      </c>
      <c r="C195" s="2">
        <f>VLOOKUP($A195,'By SKU - Old RTs'!$A:$V,13,FALSE)</f>
        <v>0</v>
      </c>
      <c r="D195" s="2">
        <f>VLOOKUP($A195,'By SKU - New RTs'!$A:$V,13,FALSE)</f>
        <v>0</v>
      </c>
      <c r="E195" s="5">
        <f t="shared" si="10"/>
        <v>0</v>
      </c>
      <c r="F195" s="2">
        <f>VLOOKUP($A195,'By SKU - Old RTs'!$A:$V,14,FALSE)</f>
        <v>0</v>
      </c>
      <c r="G195" s="2">
        <f>VLOOKUP($A195,'By SKU - New RTs'!$A:$V,14,FALSE)</f>
        <v>0</v>
      </c>
      <c r="H195" s="5">
        <f t="shared" si="11"/>
        <v>0</v>
      </c>
      <c r="I195" s="2">
        <f>VLOOKUP($A195,'By SKU - Old RTs'!$A:$V,15,FALSE)</f>
        <v>9.5</v>
      </c>
      <c r="J195" s="2">
        <f>VLOOKUP($A195,'By SKU - New RTs'!$A:$V,15,FALSE)</f>
        <v>0</v>
      </c>
      <c r="K195" s="5">
        <f t="shared" si="12"/>
        <v>-9.5</v>
      </c>
      <c r="L195" s="2">
        <f>VLOOKUP($A195,'By SKU - Old RTs'!$A:$V,16,FALSE)</f>
        <v>0</v>
      </c>
      <c r="M195" s="2">
        <f>VLOOKUP($A195,'By SKU - New RTs'!$A:$V,16,FALSE)</f>
        <v>0</v>
      </c>
      <c r="N195" s="5">
        <f t="shared" si="13"/>
        <v>0</v>
      </c>
      <c r="O195" s="2">
        <f>VLOOKUP($A195,'By SKU - Old RTs'!$A:$V,17,FALSE)</f>
        <v>0</v>
      </c>
      <c r="P195" s="2">
        <f>VLOOKUP($A195,'By SKU - New RTs'!$A:$V,17,FALSE)</f>
        <v>9.5</v>
      </c>
      <c r="Q195" s="2">
        <f t="shared" si="14"/>
        <v>9.5</v>
      </c>
    </row>
    <row r="196" spans="1:17" x14ac:dyDescent="0.3">
      <c r="A196" s="3" t="str">
        <f>'By SKU - Old RTs'!A196</f>
        <v>EPIK-5030</v>
      </c>
      <c r="B196" t="str">
        <f>'By SKU - Old RTs'!B196</f>
        <v>EPK5030 ALCO-GEL HAND SANI 750ML</v>
      </c>
      <c r="C196" s="2">
        <f>VLOOKUP($A196,'By SKU - Old RTs'!$A:$V,13,FALSE)</f>
        <v>0.25</v>
      </c>
      <c r="D196" s="2">
        <f>VLOOKUP($A196,'By SKU - New RTs'!$A:$V,13,FALSE)</f>
        <v>0.25</v>
      </c>
      <c r="E196" s="5">
        <f t="shared" ref="E196:E230" si="15">D196-C196</f>
        <v>0</v>
      </c>
      <c r="F196" s="2">
        <f>VLOOKUP($A196,'By SKU - Old RTs'!$A:$V,14,FALSE)</f>
        <v>0</v>
      </c>
      <c r="G196" s="2">
        <f>VLOOKUP($A196,'By SKU - New RTs'!$A:$V,14,FALSE)</f>
        <v>0</v>
      </c>
      <c r="H196" s="5">
        <f t="shared" ref="H196:H230" si="16">G196-F196</f>
        <v>0</v>
      </c>
      <c r="I196" s="2">
        <f>VLOOKUP($A196,'By SKU - Old RTs'!$A:$V,15,FALSE)</f>
        <v>0</v>
      </c>
      <c r="J196" s="2">
        <f>VLOOKUP($A196,'By SKU - New RTs'!$A:$V,15,FALSE)</f>
        <v>0</v>
      </c>
      <c r="K196" s="5">
        <f t="shared" ref="K196:K230" si="17">J196-I196</f>
        <v>0</v>
      </c>
      <c r="L196" s="2">
        <f>VLOOKUP($A196,'By SKU - Old RTs'!$A:$V,16,FALSE)</f>
        <v>0</v>
      </c>
      <c r="M196" s="2">
        <f>VLOOKUP($A196,'By SKU - New RTs'!$A:$V,16,FALSE)</f>
        <v>0</v>
      </c>
      <c r="N196" s="5">
        <f t="shared" ref="N196:N230" si="18">M196-L196</f>
        <v>0</v>
      </c>
      <c r="O196" s="2">
        <f>VLOOKUP($A196,'By SKU - Old RTs'!$A:$V,17,FALSE)</f>
        <v>0</v>
      </c>
      <c r="P196" s="2">
        <f>VLOOKUP($A196,'By SKU - New RTs'!$A:$V,17,FALSE)</f>
        <v>0</v>
      </c>
      <c r="Q196" s="2">
        <f t="shared" ref="Q196:Q230" si="19">P196-O196</f>
        <v>0</v>
      </c>
    </row>
    <row r="197" spans="1:17" x14ac:dyDescent="0.3">
      <c r="A197" s="3" t="str">
        <f>'By SKU - Old RTs'!A197</f>
        <v>EPK9007MW</v>
      </c>
      <c r="B197" t="str">
        <f>'By SKU - Old RTs'!B197</f>
        <v>EPIK MANUAL SOAP DISP (WH)</v>
      </c>
      <c r="C197" s="2">
        <f>VLOOKUP($A197,'By SKU - Old RTs'!$A:$V,13,FALSE)</f>
        <v>0.25</v>
      </c>
      <c r="D197" s="2">
        <f>VLOOKUP($A197,'By SKU - New RTs'!$A:$V,13,FALSE)</f>
        <v>0.25</v>
      </c>
      <c r="E197" s="5">
        <f t="shared" si="15"/>
        <v>0</v>
      </c>
      <c r="F197" s="2">
        <f>VLOOKUP($A197,'By SKU - Old RTs'!$A:$V,14,FALSE)</f>
        <v>0</v>
      </c>
      <c r="G197" s="2">
        <f>VLOOKUP($A197,'By SKU - New RTs'!$A:$V,14,FALSE)</f>
        <v>0</v>
      </c>
      <c r="H197" s="5">
        <f t="shared" si="16"/>
        <v>0</v>
      </c>
      <c r="I197" s="2">
        <f>VLOOKUP($A197,'By SKU - Old RTs'!$A:$V,15,FALSE)</f>
        <v>0</v>
      </c>
      <c r="J197" s="2">
        <f>VLOOKUP($A197,'By SKU - New RTs'!$A:$V,15,FALSE)</f>
        <v>0</v>
      </c>
      <c r="K197" s="5">
        <f t="shared" si="17"/>
        <v>0</v>
      </c>
      <c r="L197" s="2">
        <f>VLOOKUP($A197,'By SKU - Old RTs'!$A:$V,16,FALSE)</f>
        <v>0</v>
      </c>
      <c r="M197" s="2">
        <f>VLOOKUP($A197,'By SKU - New RTs'!$A:$V,16,FALSE)</f>
        <v>0</v>
      </c>
      <c r="N197" s="5">
        <f t="shared" si="18"/>
        <v>0</v>
      </c>
      <c r="O197" s="2">
        <f>VLOOKUP($A197,'By SKU - Old RTs'!$A:$V,17,FALSE)</f>
        <v>0</v>
      </c>
      <c r="P197" s="2">
        <f>VLOOKUP($A197,'By SKU - New RTs'!$A:$V,17,FALSE)</f>
        <v>0</v>
      </c>
      <c r="Q197" s="2">
        <f t="shared" si="19"/>
        <v>0</v>
      </c>
    </row>
    <row r="198" spans="1:17" x14ac:dyDescent="0.3">
      <c r="A198" s="3" t="str">
        <f>'By SKU - Old RTs'!A198</f>
        <v>F310</v>
      </c>
      <c r="B198" t="str">
        <f>'By SKU - Old RTs'!B198</f>
        <v>FRCK BUTCHER-RED COL CUFFS LLOF</v>
      </c>
      <c r="C198" s="2">
        <f>VLOOKUP($A198,'By SKU - Old RTs'!$A:$V,13,FALSE)</f>
        <v>0</v>
      </c>
      <c r="D198" s="2">
        <f>VLOOKUP($A198,'By SKU - New RTs'!$A:$V,13,FALSE)</f>
        <v>0</v>
      </c>
      <c r="E198" s="5">
        <f t="shared" si="15"/>
        <v>0</v>
      </c>
      <c r="F198" s="2">
        <f>VLOOKUP($A198,'By SKU - Old RTs'!$A:$V,14,FALSE)</f>
        <v>0</v>
      </c>
      <c r="G198" s="2">
        <f>VLOOKUP($A198,'By SKU - New RTs'!$A:$V,14,FALSE)</f>
        <v>0</v>
      </c>
      <c r="H198" s="5">
        <f t="shared" si="16"/>
        <v>0</v>
      </c>
      <c r="I198" s="2">
        <f>VLOOKUP($A198,'By SKU - Old RTs'!$A:$V,15,FALSE)</f>
        <v>0</v>
      </c>
      <c r="J198" s="2">
        <f>VLOOKUP($A198,'By SKU - New RTs'!$A:$V,15,FALSE)</f>
        <v>5.25</v>
      </c>
      <c r="K198" s="5">
        <f t="shared" si="17"/>
        <v>5.25</v>
      </c>
      <c r="L198" s="2">
        <f>VLOOKUP($A198,'By SKU - Old RTs'!$A:$V,16,FALSE)</f>
        <v>0</v>
      </c>
      <c r="M198" s="2">
        <f>VLOOKUP($A198,'By SKU - New RTs'!$A:$V,16,FALSE)</f>
        <v>0</v>
      </c>
      <c r="N198" s="5">
        <f t="shared" si="18"/>
        <v>0</v>
      </c>
      <c r="O198" s="2">
        <f>VLOOKUP($A198,'By SKU - Old RTs'!$A:$V,17,FALSE)</f>
        <v>5.25</v>
      </c>
      <c r="P198" s="2">
        <f>VLOOKUP($A198,'By SKU - New RTs'!$A:$V,17,FALSE)</f>
        <v>0</v>
      </c>
      <c r="Q198" s="2">
        <f t="shared" si="19"/>
        <v>-5.25</v>
      </c>
    </row>
    <row r="199" spans="1:17" x14ac:dyDescent="0.3">
      <c r="A199" s="3" t="str">
        <f>'By SKU - Old RTs'!A199</f>
        <v>F380</v>
      </c>
      <c r="B199" t="str">
        <f>'By SKU - Old RTs'!B199</f>
        <v xml:space="preserve">FRCK WRAPAROUND                 </v>
      </c>
      <c r="C199" s="2">
        <f>VLOOKUP($A199,'By SKU - Old RTs'!$A:$V,13,FALSE)</f>
        <v>1.75</v>
      </c>
      <c r="D199" s="2">
        <f>VLOOKUP($A199,'By SKU - New RTs'!$A:$V,13,FALSE)</f>
        <v>1.75</v>
      </c>
      <c r="E199" s="5">
        <f t="shared" si="15"/>
        <v>0</v>
      </c>
      <c r="F199" s="2">
        <f>VLOOKUP($A199,'By SKU - Old RTs'!$A:$V,14,FALSE)</f>
        <v>0</v>
      </c>
      <c r="G199" s="2">
        <f>VLOOKUP($A199,'By SKU - New RTs'!$A:$V,14,FALSE)</f>
        <v>0</v>
      </c>
      <c r="H199" s="5">
        <f t="shared" si="16"/>
        <v>0</v>
      </c>
      <c r="I199" s="2">
        <f>VLOOKUP($A199,'By SKU - Old RTs'!$A:$V,15,FALSE)</f>
        <v>0</v>
      </c>
      <c r="J199" s="2">
        <f>VLOOKUP($A199,'By SKU - New RTs'!$A:$V,15,FALSE)</f>
        <v>4.75</v>
      </c>
      <c r="K199" s="5">
        <f t="shared" si="17"/>
        <v>4.75</v>
      </c>
      <c r="L199" s="2">
        <f>VLOOKUP($A199,'By SKU - Old RTs'!$A:$V,16,FALSE)</f>
        <v>0</v>
      </c>
      <c r="M199" s="2">
        <f>VLOOKUP($A199,'By SKU - New RTs'!$A:$V,16,FALSE)</f>
        <v>0</v>
      </c>
      <c r="N199" s="5">
        <f t="shared" si="18"/>
        <v>0</v>
      </c>
      <c r="O199" s="2">
        <f>VLOOKUP($A199,'By SKU - Old RTs'!$A:$V,17,FALSE)</f>
        <v>4.75</v>
      </c>
      <c r="P199" s="2">
        <f>VLOOKUP($A199,'By SKU - New RTs'!$A:$V,17,FALSE)</f>
        <v>0</v>
      </c>
      <c r="Q199" s="2">
        <f t="shared" si="19"/>
        <v>-4.75</v>
      </c>
    </row>
    <row r="200" spans="1:17" x14ac:dyDescent="0.3">
      <c r="A200" s="3" t="str">
        <f>'By SKU - Old RTs'!A200</f>
        <v>F395</v>
      </c>
      <c r="B200" t="str">
        <f>'By SKU - Old RTs'!B200</f>
        <v xml:space="preserve">CT FOOD SERVICE                 </v>
      </c>
      <c r="C200" s="2">
        <f>VLOOKUP($A200,'By SKU - Old RTs'!$A:$V,13,FALSE)</f>
        <v>21.75</v>
      </c>
      <c r="D200" s="2">
        <f>VLOOKUP($A200,'By SKU - New RTs'!$A:$V,13,FALSE)</f>
        <v>21.75</v>
      </c>
      <c r="E200" s="5">
        <f t="shared" si="15"/>
        <v>0</v>
      </c>
      <c r="F200" s="2">
        <f>VLOOKUP($A200,'By SKU - Old RTs'!$A:$V,14,FALSE)</f>
        <v>0</v>
      </c>
      <c r="G200" s="2">
        <f>VLOOKUP($A200,'By SKU - New RTs'!$A:$V,14,FALSE)</f>
        <v>0</v>
      </c>
      <c r="H200" s="5">
        <f t="shared" si="16"/>
        <v>0</v>
      </c>
      <c r="I200" s="2">
        <f>VLOOKUP($A200,'By SKU - Old RTs'!$A:$V,15,FALSE)</f>
        <v>0</v>
      </c>
      <c r="J200" s="2">
        <f>VLOOKUP($A200,'By SKU - New RTs'!$A:$V,15,FALSE)</f>
        <v>0</v>
      </c>
      <c r="K200" s="5">
        <f t="shared" si="17"/>
        <v>0</v>
      </c>
      <c r="L200" s="2">
        <f>VLOOKUP($A200,'By SKU - Old RTs'!$A:$V,16,FALSE)</f>
        <v>0</v>
      </c>
      <c r="M200" s="2">
        <f>VLOOKUP($A200,'By SKU - New RTs'!$A:$V,16,FALSE)</f>
        <v>0</v>
      </c>
      <c r="N200" s="5">
        <f t="shared" si="18"/>
        <v>0</v>
      </c>
      <c r="O200" s="2">
        <f>VLOOKUP($A200,'By SKU - Old RTs'!$A:$V,17,FALSE)</f>
        <v>0</v>
      </c>
      <c r="P200" s="2">
        <f>VLOOKUP($A200,'By SKU - New RTs'!$A:$V,17,FALSE)</f>
        <v>0</v>
      </c>
      <c r="Q200" s="2">
        <f t="shared" si="19"/>
        <v>0</v>
      </c>
    </row>
    <row r="201" spans="1:17" x14ac:dyDescent="0.3">
      <c r="A201" s="3" t="str">
        <f>'By SKU - Old RTs'!A201</f>
        <v>FA615CAB</v>
      </c>
      <c r="B201" t="str">
        <f>'By SKU - Old RTs'!B201</f>
        <v>FIRST AID KIT CAB (25 PERSON)</v>
      </c>
      <c r="C201" s="2">
        <f>VLOOKUP($A201,'By SKU - Old RTs'!$A:$V,13,FALSE)</f>
        <v>0</v>
      </c>
      <c r="D201" s="2">
        <f>VLOOKUP($A201,'By SKU - New RTs'!$A:$V,13,FALSE)</f>
        <v>0</v>
      </c>
      <c r="E201" s="5">
        <f t="shared" si="15"/>
        <v>0</v>
      </c>
      <c r="F201" s="2">
        <f>VLOOKUP($A201,'By SKU - Old RTs'!$A:$V,14,FALSE)</f>
        <v>0</v>
      </c>
      <c r="G201" s="2">
        <f>VLOOKUP($A201,'By SKU - New RTs'!$A:$V,14,FALSE)</f>
        <v>0</v>
      </c>
      <c r="H201" s="5">
        <f t="shared" si="16"/>
        <v>0</v>
      </c>
      <c r="I201" s="2">
        <f>VLOOKUP($A201,'By SKU - Old RTs'!$A:$V,15,FALSE)</f>
        <v>0</v>
      </c>
      <c r="J201" s="2">
        <f>VLOOKUP($A201,'By SKU - New RTs'!$A:$V,15,FALSE)</f>
        <v>0</v>
      </c>
      <c r="K201" s="5">
        <f t="shared" si="17"/>
        <v>0</v>
      </c>
      <c r="L201" s="2">
        <f>VLOOKUP($A201,'By SKU - Old RTs'!$A:$V,16,FALSE)</f>
        <v>0</v>
      </c>
      <c r="M201" s="2">
        <f>VLOOKUP($A201,'By SKU - New RTs'!$A:$V,16,FALSE)</f>
        <v>0</v>
      </c>
      <c r="N201" s="5">
        <f t="shared" si="18"/>
        <v>0</v>
      </c>
      <c r="O201" s="2">
        <f>VLOOKUP($A201,'By SKU - Old RTs'!$A:$V,17,FALSE)</f>
        <v>0</v>
      </c>
      <c r="P201" s="2">
        <f>VLOOKUP($A201,'By SKU - New RTs'!$A:$V,17,FALSE)</f>
        <v>0</v>
      </c>
      <c r="Q201" s="2">
        <f t="shared" si="19"/>
        <v>0</v>
      </c>
    </row>
    <row r="202" spans="1:17" x14ac:dyDescent="0.3">
      <c r="A202" s="3" t="str">
        <f>'By SKU - Old RTs'!A202</f>
        <v>HJ10NV</v>
      </c>
      <c r="B202" t="str">
        <f>'By SKU - Old RTs'!B202</f>
        <v>PERFORMANCE WORK HOODIE</v>
      </c>
      <c r="C202" s="2">
        <f>VLOOKUP($A202,'By SKU - Old RTs'!$A:$V,13,FALSE)</f>
        <v>0</v>
      </c>
      <c r="D202" s="2">
        <f>VLOOKUP($A202,'By SKU - New RTs'!$A:$V,13,FALSE)</f>
        <v>0</v>
      </c>
      <c r="E202" s="5">
        <f t="shared" si="15"/>
        <v>0</v>
      </c>
      <c r="F202" s="2">
        <f>VLOOKUP($A202,'By SKU - Old RTs'!$A:$V,14,FALSE)</f>
        <v>0.75</v>
      </c>
      <c r="G202" s="2">
        <f>VLOOKUP($A202,'By SKU - New RTs'!$A:$V,14,FALSE)</f>
        <v>0.75</v>
      </c>
      <c r="H202" s="5">
        <f t="shared" si="16"/>
        <v>0</v>
      </c>
      <c r="I202" s="2">
        <f>VLOOKUP($A202,'By SKU - Old RTs'!$A:$V,15,FALSE)</f>
        <v>0</v>
      </c>
      <c r="J202" s="2">
        <f>VLOOKUP($A202,'By SKU - New RTs'!$A:$V,15,FALSE)</f>
        <v>0</v>
      </c>
      <c r="K202" s="5">
        <f t="shared" si="17"/>
        <v>0</v>
      </c>
      <c r="L202" s="2">
        <f>VLOOKUP($A202,'By SKU - Old RTs'!$A:$V,16,FALSE)</f>
        <v>0</v>
      </c>
      <c r="M202" s="2">
        <f>VLOOKUP($A202,'By SKU - New RTs'!$A:$V,16,FALSE)</f>
        <v>0</v>
      </c>
      <c r="N202" s="5">
        <f t="shared" si="18"/>
        <v>0</v>
      </c>
      <c r="O202" s="2">
        <f>VLOOKUP($A202,'By SKU - Old RTs'!$A:$V,17,FALSE)</f>
        <v>0</v>
      </c>
      <c r="P202" s="2">
        <f>VLOOKUP($A202,'By SKU - New RTs'!$A:$V,17,FALSE)</f>
        <v>0</v>
      </c>
      <c r="Q202" s="2">
        <f t="shared" si="19"/>
        <v>0</v>
      </c>
    </row>
    <row r="203" spans="1:17" x14ac:dyDescent="0.3">
      <c r="A203" s="3" t="str">
        <f>'By SKU - Old RTs'!A203</f>
        <v>JT50BK</v>
      </c>
      <c r="B203" t="str">
        <f>'By SKU - Old RTs'!B203</f>
        <v xml:space="preserve">JACKETS, LINED                  </v>
      </c>
      <c r="C203" s="2">
        <f>VLOOKUP($A203,'By SKU - Old RTs'!$A:$V,13,FALSE)</f>
        <v>0</v>
      </c>
      <c r="D203" s="2">
        <f>VLOOKUP($A203,'By SKU - New RTs'!$A:$V,13,FALSE)</f>
        <v>0</v>
      </c>
      <c r="E203" s="5">
        <f t="shared" si="15"/>
        <v>0</v>
      </c>
      <c r="F203" s="2">
        <f>VLOOKUP($A203,'By SKU - Old RTs'!$A:$V,14,FALSE)</f>
        <v>0.25</v>
      </c>
      <c r="G203" s="2">
        <f>VLOOKUP($A203,'By SKU - New RTs'!$A:$V,14,FALSE)</f>
        <v>0.25</v>
      </c>
      <c r="H203" s="5">
        <f t="shared" si="16"/>
        <v>0</v>
      </c>
      <c r="I203" s="2">
        <f>VLOOKUP($A203,'By SKU - Old RTs'!$A:$V,15,FALSE)</f>
        <v>0</v>
      </c>
      <c r="J203" s="2">
        <f>VLOOKUP($A203,'By SKU - New RTs'!$A:$V,15,FALSE)</f>
        <v>0</v>
      </c>
      <c r="K203" s="5">
        <f t="shared" si="17"/>
        <v>0</v>
      </c>
      <c r="L203" s="2">
        <f>VLOOKUP($A203,'By SKU - Old RTs'!$A:$V,16,FALSE)</f>
        <v>0</v>
      </c>
      <c r="M203" s="2">
        <f>VLOOKUP($A203,'By SKU - New RTs'!$A:$V,16,FALSE)</f>
        <v>0</v>
      </c>
      <c r="N203" s="5">
        <f t="shared" si="18"/>
        <v>0</v>
      </c>
      <c r="O203" s="2">
        <f>VLOOKUP($A203,'By SKU - Old RTs'!$A:$V,17,FALSE)</f>
        <v>0</v>
      </c>
      <c r="P203" s="2">
        <f>VLOOKUP($A203,'By SKU - New RTs'!$A:$V,17,FALSE)</f>
        <v>0</v>
      </c>
      <c r="Q203" s="2">
        <f t="shared" si="19"/>
        <v>0</v>
      </c>
    </row>
    <row r="204" spans="1:17" x14ac:dyDescent="0.3">
      <c r="A204" s="3" t="str">
        <f>'By SKU - Old RTs'!A204</f>
        <v>JT50NV</v>
      </c>
      <c r="B204" t="str">
        <f>'By SKU - Old RTs'!B204</f>
        <v xml:space="preserve">JACKETS, LINED                  </v>
      </c>
      <c r="C204" s="2">
        <f>VLOOKUP($A204,'By SKU - Old RTs'!$A:$V,13,FALSE)</f>
        <v>0</v>
      </c>
      <c r="D204" s="2">
        <f>VLOOKUP($A204,'By SKU - New RTs'!$A:$V,13,FALSE)</f>
        <v>0</v>
      </c>
      <c r="E204" s="5">
        <f t="shared" si="15"/>
        <v>0</v>
      </c>
      <c r="F204" s="2">
        <f>VLOOKUP($A204,'By SKU - Old RTs'!$A:$V,14,FALSE)</f>
        <v>0</v>
      </c>
      <c r="G204" s="2">
        <f>VLOOKUP($A204,'By SKU - New RTs'!$A:$V,14,FALSE)</f>
        <v>0</v>
      </c>
      <c r="H204" s="5">
        <f t="shared" si="16"/>
        <v>0</v>
      </c>
      <c r="I204" s="2">
        <f>VLOOKUP($A204,'By SKU - Old RTs'!$A:$V,15,FALSE)</f>
        <v>0</v>
      </c>
      <c r="J204" s="2">
        <f>VLOOKUP($A204,'By SKU - New RTs'!$A:$V,15,FALSE)</f>
        <v>0.5</v>
      </c>
      <c r="K204" s="5">
        <f t="shared" si="17"/>
        <v>0.5</v>
      </c>
      <c r="L204" s="2">
        <f>VLOOKUP($A204,'By SKU - Old RTs'!$A:$V,16,FALSE)</f>
        <v>0</v>
      </c>
      <c r="M204" s="2">
        <f>VLOOKUP($A204,'By SKU - New RTs'!$A:$V,16,FALSE)</f>
        <v>0</v>
      </c>
      <c r="N204" s="5">
        <f t="shared" si="18"/>
        <v>0</v>
      </c>
      <c r="O204" s="2">
        <f>VLOOKUP($A204,'By SKU - Old RTs'!$A:$V,17,FALSE)</f>
        <v>0.5</v>
      </c>
      <c r="P204" s="2">
        <f>VLOOKUP($A204,'By SKU - New RTs'!$A:$V,17,FALSE)</f>
        <v>0</v>
      </c>
      <c r="Q204" s="2">
        <f t="shared" si="19"/>
        <v>-0.5</v>
      </c>
    </row>
    <row r="205" spans="1:17" x14ac:dyDescent="0.3">
      <c r="A205" s="3" t="str">
        <f>'By SKU - Old RTs'!A205</f>
        <v>KP10WH</v>
      </c>
      <c r="B205" t="str">
        <f>'By SKU - Old RTs'!B205</f>
        <v xml:space="preserve">CT COUNTER MENS                 </v>
      </c>
      <c r="C205" s="2">
        <f>VLOOKUP($A205,'By SKU - Old RTs'!$A:$V,13,FALSE)</f>
        <v>0</v>
      </c>
      <c r="D205" s="2">
        <f>VLOOKUP($A205,'By SKU - New RTs'!$A:$V,13,FALSE)</f>
        <v>0</v>
      </c>
      <c r="E205" s="5">
        <f t="shared" si="15"/>
        <v>0</v>
      </c>
      <c r="F205" s="2">
        <f>VLOOKUP($A205,'By SKU - Old RTs'!$A:$V,14,FALSE)</f>
        <v>0</v>
      </c>
      <c r="G205" s="2">
        <f>VLOOKUP($A205,'By SKU - New RTs'!$A:$V,14,FALSE)</f>
        <v>0</v>
      </c>
      <c r="H205" s="5">
        <f t="shared" si="16"/>
        <v>0</v>
      </c>
      <c r="I205" s="2">
        <f>VLOOKUP($A205,'By SKU - Old RTs'!$A:$V,15,FALSE)</f>
        <v>0</v>
      </c>
      <c r="J205" s="2">
        <f>VLOOKUP($A205,'By SKU - New RTs'!$A:$V,15,FALSE)</f>
        <v>2.25</v>
      </c>
      <c r="K205" s="5">
        <f t="shared" si="17"/>
        <v>2.25</v>
      </c>
      <c r="L205" s="2">
        <f>VLOOKUP($A205,'By SKU - Old RTs'!$A:$V,16,FALSE)</f>
        <v>4.25</v>
      </c>
      <c r="M205" s="2">
        <f>VLOOKUP($A205,'By SKU - New RTs'!$A:$V,16,FALSE)</f>
        <v>4.25</v>
      </c>
      <c r="N205" s="5">
        <f t="shared" si="18"/>
        <v>0</v>
      </c>
      <c r="O205" s="2">
        <f>VLOOKUP($A205,'By SKU - Old RTs'!$A:$V,17,FALSE)</f>
        <v>2.25</v>
      </c>
      <c r="P205" s="2">
        <f>VLOOKUP($A205,'By SKU - New RTs'!$A:$V,17,FALSE)</f>
        <v>0</v>
      </c>
      <c r="Q205" s="2">
        <f t="shared" si="19"/>
        <v>-2.25</v>
      </c>
    </row>
    <row r="206" spans="1:17" x14ac:dyDescent="0.3">
      <c r="A206" s="3" t="str">
        <f>'By SKU - Old RTs'!A206</f>
        <v>PC20NV</v>
      </c>
      <c r="B206" t="str">
        <f>'By SKU - Old RTs'!B206</f>
        <v xml:space="preserve">PT WORK COTTON                  </v>
      </c>
      <c r="C206" s="2">
        <f>VLOOKUP($A206,'By SKU - Old RTs'!$A:$V,13,FALSE)</f>
        <v>16</v>
      </c>
      <c r="D206" s="2">
        <f>VLOOKUP($A206,'By SKU - New RTs'!$A:$V,13,FALSE)</f>
        <v>16</v>
      </c>
      <c r="E206" s="5">
        <f t="shared" si="15"/>
        <v>0</v>
      </c>
      <c r="F206" s="2">
        <f>VLOOKUP($A206,'By SKU - Old RTs'!$A:$V,14,FALSE)</f>
        <v>0</v>
      </c>
      <c r="G206" s="2">
        <f>VLOOKUP($A206,'By SKU - New RTs'!$A:$V,14,FALSE)</f>
        <v>0</v>
      </c>
      <c r="H206" s="5">
        <f t="shared" si="16"/>
        <v>0</v>
      </c>
      <c r="I206" s="2">
        <f>VLOOKUP($A206,'By SKU - Old RTs'!$A:$V,15,FALSE)</f>
        <v>0</v>
      </c>
      <c r="J206" s="2">
        <f>VLOOKUP($A206,'By SKU - New RTs'!$A:$V,15,FALSE)</f>
        <v>0.25</v>
      </c>
      <c r="K206" s="5">
        <f t="shared" si="17"/>
        <v>0.25</v>
      </c>
      <c r="L206" s="2">
        <f>VLOOKUP($A206,'By SKU - Old RTs'!$A:$V,16,FALSE)</f>
        <v>0</v>
      </c>
      <c r="M206" s="2">
        <f>VLOOKUP($A206,'By SKU - New RTs'!$A:$V,16,FALSE)</f>
        <v>0</v>
      </c>
      <c r="N206" s="5">
        <f t="shared" si="18"/>
        <v>0</v>
      </c>
      <c r="O206" s="2">
        <f>VLOOKUP($A206,'By SKU - Old RTs'!$A:$V,17,FALSE)</f>
        <v>0.25</v>
      </c>
      <c r="P206" s="2">
        <f>VLOOKUP($A206,'By SKU - New RTs'!$A:$V,17,FALSE)</f>
        <v>0</v>
      </c>
      <c r="Q206" s="2">
        <f t="shared" si="19"/>
        <v>-0.25</v>
      </c>
    </row>
    <row r="207" spans="1:17" x14ac:dyDescent="0.3">
      <c r="A207" s="3" t="str">
        <f>'By SKU - Old RTs'!A207</f>
        <v>PD60PW</v>
      </c>
      <c r="B207" t="str">
        <f>'By SKU - Old RTs'!B207</f>
        <v>PT JEAN</v>
      </c>
      <c r="C207" s="2">
        <f>VLOOKUP($A207,'By SKU - Old RTs'!$A:$V,13,FALSE)</f>
        <v>3.25</v>
      </c>
      <c r="D207" s="2">
        <f>VLOOKUP($A207,'By SKU - New RTs'!$A:$V,13,FALSE)</f>
        <v>3.25</v>
      </c>
      <c r="E207" s="5">
        <f t="shared" si="15"/>
        <v>0</v>
      </c>
      <c r="F207" s="2">
        <f>VLOOKUP($A207,'By SKU - Old RTs'!$A:$V,14,FALSE)</f>
        <v>15.75</v>
      </c>
      <c r="G207" s="2">
        <f>VLOOKUP($A207,'By SKU - New RTs'!$A:$V,14,FALSE)</f>
        <v>15.75</v>
      </c>
      <c r="H207" s="5">
        <f t="shared" si="16"/>
        <v>0</v>
      </c>
      <c r="I207" s="2">
        <f>VLOOKUP($A207,'By SKU - Old RTs'!$A:$V,15,FALSE)</f>
        <v>0</v>
      </c>
      <c r="J207" s="2">
        <f>VLOOKUP($A207,'By SKU - New RTs'!$A:$V,15,FALSE)</f>
        <v>0</v>
      </c>
      <c r="K207" s="5">
        <f t="shared" si="17"/>
        <v>0</v>
      </c>
      <c r="L207" s="2">
        <f>VLOOKUP($A207,'By SKU - Old RTs'!$A:$V,16,FALSE)</f>
        <v>1.75</v>
      </c>
      <c r="M207" s="2">
        <f>VLOOKUP($A207,'By SKU - New RTs'!$A:$V,16,FALSE)</f>
        <v>1.75</v>
      </c>
      <c r="N207" s="5">
        <f t="shared" si="18"/>
        <v>0</v>
      </c>
      <c r="O207" s="2">
        <f>VLOOKUP($A207,'By SKU - Old RTs'!$A:$V,17,FALSE)</f>
        <v>0</v>
      </c>
      <c r="P207" s="2">
        <f>VLOOKUP($A207,'By SKU - New RTs'!$A:$V,17,FALSE)</f>
        <v>0</v>
      </c>
      <c r="Q207" s="2">
        <f t="shared" si="19"/>
        <v>0</v>
      </c>
    </row>
    <row r="208" spans="1:17" x14ac:dyDescent="0.3">
      <c r="A208" s="3" t="str">
        <f>'By SKU - Old RTs'!A208</f>
        <v>PD80PW</v>
      </c>
      <c r="B208" t="str">
        <f>'By SKU - Old RTs'!B208</f>
        <v>PT JEAN</v>
      </c>
      <c r="C208" s="2">
        <f>VLOOKUP($A208,'By SKU - Old RTs'!$A:$V,13,FALSE)</f>
        <v>0</v>
      </c>
      <c r="D208" s="2">
        <f>VLOOKUP($A208,'By SKU - New RTs'!$A:$V,13,FALSE)</f>
        <v>0</v>
      </c>
      <c r="E208" s="5">
        <f t="shared" si="15"/>
        <v>0</v>
      </c>
      <c r="F208" s="2">
        <f>VLOOKUP($A208,'By SKU - Old RTs'!$A:$V,14,FALSE)</f>
        <v>0</v>
      </c>
      <c r="G208" s="2">
        <f>VLOOKUP($A208,'By SKU - New RTs'!$A:$V,14,FALSE)</f>
        <v>0</v>
      </c>
      <c r="H208" s="5">
        <f t="shared" si="16"/>
        <v>0</v>
      </c>
      <c r="I208" s="2">
        <f>VLOOKUP($A208,'By SKU - Old RTs'!$A:$V,15,FALSE)</f>
        <v>3.5</v>
      </c>
      <c r="J208" s="2">
        <f>VLOOKUP($A208,'By SKU - New RTs'!$A:$V,15,FALSE)</f>
        <v>0</v>
      </c>
      <c r="K208" s="5">
        <f t="shared" si="17"/>
        <v>-3.5</v>
      </c>
      <c r="L208" s="2">
        <f>VLOOKUP($A208,'By SKU - Old RTs'!$A:$V,16,FALSE)</f>
        <v>3.5</v>
      </c>
      <c r="M208" s="2">
        <f>VLOOKUP($A208,'By SKU - New RTs'!$A:$V,16,FALSE)</f>
        <v>3.5</v>
      </c>
      <c r="N208" s="5">
        <f t="shared" si="18"/>
        <v>0</v>
      </c>
      <c r="O208" s="2">
        <f>VLOOKUP($A208,'By SKU - Old RTs'!$A:$V,17,FALSE)</f>
        <v>0</v>
      </c>
      <c r="P208" s="2">
        <f>VLOOKUP($A208,'By SKU - New RTs'!$A:$V,17,FALSE)</f>
        <v>3.5</v>
      </c>
      <c r="Q208" s="2">
        <f t="shared" si="19"/>
        <v>3.5</v>
      </c>
    </row>
    <row r="209" spans="1:17" x14ac:dyDescent="0.3">
      <c r="A209" s="3" t="str">
        <f>'By SKU - Old RTs'!A209</f>
        <v>PEJ2DD</v>
      </c>
      <c r="B209" t="str">
        <f>'By SKU - Old RTs'!B209</f>
        <v xml:space="preserve">PT FLAME RETARD                 </v>
      </c>
      <c r="C209" s="2">
        <f>VLOOKUP($A209,'By SKU - Old RTs'!$A:$V,13,FALSE)</f>
        <v>0</v>
      </c>
      <c r="D209" s="2">
        <f>VLOOKUP($A209,'By SKU - New RTs'!$A:$V,13,FALSE)</f>
        <v>0</v>
      </c>
      <c r="E209" s="5">
        <f t="shared" si="15"/>
        <v>0</v>
      </c>
      <c r="F209" s="2">
        <f>VLOOKUP($A209,'By SKU - Old RTs'!$A:$V,14,FALSE)</f>
        <v>0</v>
      </c>
      <c r="G209" s="2">
        <f>VLOOKUP($A209,'By SKU - New RTs'!$A:$V,14,FALSE)</f>
        <v>0</v>
      </c>
      <c r="H209" s="5">
        <f t="shared" si="16"/>
        <v>0</v>
      </c>
      <c r="I209" s="2">
        <f>VLOOKUP($A209,'By SKU - Old RTs'!$A:$V,15,FALSE)</f>
        <v>0</v>
      </c>
      <c r="J209" s="2">
        <f>VLOOKUP($A209,'By SKU - New RTs'!$A:$V,15,FALSE)</f>
        <v>0.25</v>
      </c>
      <c r="K209" s="5">
        <f t="shared" si="17"/>
        <v>0.25</v>
      </c>
      <c r="L209" s="2">
        <f>VLOOKUP($A209,'By SKU - Old RTs'!$A:$V,16,FALSE)</f>
        <v>0</v>
      </c>
      <c r="M209" s="2">
        <f>VLOOKUP($A209,'By SKU - New RTs'!$A:$V,16,FALSE)</f>
        <v>0</v>
      </c>
      <c r="N209" s="5">
        <f t="shared" si="18"/>
        <v>0</v>
      </c>
      <c r="O209" s="2">
        <f>VLOOKUP($A209,'By SKU - Old RTs'!$A:$V,17,FALSE)</f>
        <v>0.25</v>
      </c>
      <c r="P209" s="2">
        <f>VLOOKUP($A209,'By SKU - New RTs'!$A:$V,17,FALSE)</f>
        <v>0</v>
      </c>
      <c r="Q209" s="2">
        <f t="shared" si="19"/>
        <v>-0.25</v>
      </c>
    </row>
    <row r="210" spans="1:17" x14ac:dyDescent="0.3">
      <c r="A210" s="3" t="str">
        <f>'By SKU - Old RTs'!A210</f>
        <v>PT20CH</v>
      </c>
      <c r="B210" t="str">
        <f>'By SKU - Old RTs'!B210</f>
        <v xml:space="preserve">PT WORK BLEND                   </v>
      </c>
      <c r="C210" s="2">
        <f>VLOOKUP($A210,'By SKU - Old RTs'!$A:$V,13,FALSE)</f>
        <v>0</v>
      </c>
      <c r="D210" s="2">
        <f>VLOOKUP($A210,'By SKU - New RTs'!$A:$V,13,FALSE)</f>
        <v>0</v>
      </c>
      <c r="E210" s="5">
        <f t="shared" si="15"/>
        <v>0</v>
      </c>
      <c r="F210" s="2">
        <f>VLOOKUP($A210,'By SKU - Old RTs'!$A:$V,14,FALSE)</f>
        <v>52.75</v>
      </c>
      <c r="G210" s="2">
        <f>VLOOKUP($A210,'By SKU - New RTs'!$A:$V,14,FALSE)</f>
        <v>52.75</v>
      </c>
      <c r="H210" s="5">
        <f t="shared" si="16"/>
        <v>0</v>
      </c>
      <c r="I210" s="2">
        <f>VLOOKUP($A210,'By SKU - Old RTs'!$A:$V,15,FALSE)</f>
        <v>0</v>
      </c>
      <c r="J210" s="2">
        <f>VLOOKUP($A210,'By SKU - New RTs'!$A:$V,15,FALSE)</f>
        <v>0</v>
      </c>
      <c r="K210" s="5">
        <f t="shared" si="17"/>
        <v>0</v>
      </c>
      <c r="L210" s="2">
        <f>VLOOKUP($A210,'By SKU - Old RTs'!$A:$V,16,FALSE)</f>
        <v>0</v>
      </c>
      <c r="M210" s="2">
        <f>VLOOKUP($A210,'By SKU - New RTs'!$A:$V,16,FALSE)</f>
        <v>0</v>
      </c>
      <c r="N210" s="5">
        <f t="shared" si="18"/>
        <v>0</v>
      </c>
      <c r="O210" s="2">
        <f>VLOOKUP($A210,'By SKU - Old RTs'!$A:$V,17,FALSE)</f>
        <v>0</v>
      </c>
      <c r="P210" s="2">
        <f>VLOOKUP($A210,'By SKU - New RTs'!$A:$V,17,FALSE)</f>
        <v>0</v>
      </c>
      <c r="Q210" s="2">
        <f t="shared" si="19"/>
        <v>0</v>
      </c>
    </row>
    <row r="211" spans="1:17" x14ac:dyDescent="0.3">
      <c r="A211" s="3" t="str">
        <f>'By SKU - Old RTs'!A211</f>
        <v>PT20KH</v>
      </c>
      <c r="B211" t="str">
        <f>'By SKU - Old RTs'!B211</f>
        <v xml:space="preserve">PT WORK BLEND                   </v>
      </c>
      <c r="C211" s="2">
        <f>VLOOKUP($A211,'By SKU - Old RTs'!$A:$V,13,FALSE)</f>
        <v>0</v>
      </c>
      <c r="D211" s="2">
        <f>VLOOKUP($A211,'By SKU - New RTs'!$A:$V,13,FALSE)</f>
        <v>0</v>
      </c>
      <c r="E211" s="5">
        <f t="shared" si="15"/>
        <v>0</v>
      </c>
      <c r="F211" s="2">
        <f>VLOOKUP($A211,'By SKU - Old RTs'!$A:$V,14,FALSE)</f>
        <v>1.5</v>
      </c>
      <c r="G211" s="2">
        <f>VLOOKUP($A211,'By SKU - New RTs'!$A:$V,14,FALSE)</f>
        <v>1.5</v>
      </c>
      <c r="H211" s="5">
        <f t="shared" si="16"/>
        <v>0</v>
      </c>
      <c r="I211" s="2">
        <f>VLOOKUP($A211,'By SKU - Old RTs'!$A:$V,15,FALSE)</f>
        <v>0</v>
      </c>
      <c r="J211" s="2">
        <f>VLOOKUP($A211,'By SKU - New RTs'!$A:$V,15,FALSE)</f>
        <v>0</v>
      </c>
      <c r="K211" s="5">
        <f t="shared" si="17"/>
        <v>0</v>
      </c>
      <c r="L211" s="2">
        <f>VLOOKUP($A211,'By SKU - Old RTs'!$A:$V,16,FALSE)</f>
        <v>0</v>
      </c>
      <c r="M211" s="2">
        <f>VLOOKUP($A211,'By SKU - New RTs'!$A:$V,16,FALSE)</f>
        <v>0</v>
      </c>
      <c r="N211" s="5">
        <f t="shared" si="18"/>
        <v>0</v>
      </c>
      <c r="O211" s="2">
        <f>VLOOKUP($A211,'By SKU - Old RTs'!$A:$V,17,FALSE)</f>
        <v>0</v>
      </c>
      <c r="P211" s="2">
        <f>VLOOKUP($A211,'By SKU - New RTs'!$A:$V,17,FALSE)</f>
        <v>0</v>
      </c>
      <c r="Q211" s="2">
        <f t="shared" si="19"/>
        <v>0</v>
      </c>
    </row>
    <row r="212" spans="1:17" x14ac:dyDescent="0.3">
      <c r="A212" s="3" t="str">
        <f>'By SKU - Old RTs'!A212</f>
        <v>PT20NV</v>
      </c>
      <c r="B212" t="str">
        <f>'By SKU - Old RTs'!B212</f>
        <v xml:space="preserve">PT WORK BLEND                   </v>
      </c>
      <c r="C212" s="2">
        <f>VLOOKUP($A212,'By SKU - Old RTs'!$A:$V,13,FALSE)</f>
        <v>0</v>
      </c>
      <c r="D212" s="2">
        <f>VLOOKUP($A212,'By SKU - New RTs'!$A:$V,13,FALSE)</f>
        <v>0</v>
      </c>
      <c r="E212" s="5">
        <f t="shared" si="15"/>
        <v>0</v>
      </c>
      <c r="F212" s="2">
        <f>VLOOKUP($A212,'By SKU - Old RTs'!$A:$V,14,FALSE)</f>
        <v>11.25</v>
      </c>
      <c r="G212" s="2">
        <f>VLOOKUP($A212,'By SKU - New RTs'!$A:$V,14,FALSE)</f>
        <v>11.25</v>
      </c>
      <c r="H212" s="5">
        <f t="shared" si="16"/>
        <v>0</v>
      </c>
      <c r="I212" s="2">
        <f>VLOOKUP($A212,'By SKU - Old RTs'!$A:$V,15,FALSE)</f>
        <v>8.75</v>
      </c>
      <c r="J212" s="2">
        <f>VLOOKUP($A212,'By SKU - New RTs'!$A:$V,15,FALSE)</f>
        <v>8.5</v>
      </c>
      <c r="K212" s="5">
        <f t="shared" si="17"/>
        <v>-0.25</v>
      </c>
      <c r="L212" s="2">
        <f>VLOOKUP($A212,'By SKU - Old RTs'!$A:$V,16,FALSE)</f>
        <v>0</v>
      </c>
      <c r="M212" s="2">
        <f>VLOOKUP($A212,'By SKU - New RTs'!$A:$V,16,FALSE)</f>
        <v>0</v>
      </c>
      <c r="N212" s="5">
        <f t="shared" si="18"/>
        <v>0</v>
      </c>
      <c r="O212" s="2">
        <f>VLOOKUP($A212,'By SKU - Old RTs'!$A:$V,17,FALSE)</f>
        <v>8.5</v>
      </c>
      <c r="P212" s="2">
        <f>VLOOKUP($A212,'By SKU - New RTs'!$A:$V,17,FALSE)</f>
        <v>8.75</v>
      </c>
      <c r="Q212" s="2">
        <f t="shared" si="19"/>
        <v>0.25</v>
      </c>
    </row>
    <row r="213" spans="1:17" x14ac:dyDescent="0.3">
      <c r="A213" s="3" t="str">
        <f>'By SKU - Old RTs'!A213</f>
        <v>PT2ANV</v>
      </c>
      <c r="B213" t="str">
        <f>'By SKU - Old RTs'!B213</f>
        <v>PT WORK PERF</v>
      </c>
      <c r="C213" s="2">
        <f>VLOOKUP($A213,'By SKU - Old RTs'!$A:$V,13,FALSE)</f>
        <v>0</v>
      </c>
      <c r="D213" s="2">
        <f>VLOOKUP($A213,'By SKU - New RTs'!$A:$V,13,FALSE)</f>
        <v>0</v>
      </c>
      <c r="E213" s="5">
        <f t="shared" si="15"/>
        <v>0</v>
      </c>
      <c r="F213" s="2">
        <f>VLOOKUP($A213,'By SKU - Old RTs'!$A:$V,14,FALSE)</f>
        <v>0</v>
      </c>
      <c r="G213" s="2">
        <f>VLOOKUP($A213,'By SKU - New RTs'!$A:$V,14,FALSE)</f>
        <v>0</v>
      </c>
      <c r="H213" s="5">
        <f t="shared" si="16"/>
        <v>0</v>
      </c>
      <c r="I213" s="2">
        <f>VLOOKUP($A213,'By SKU - Old RTs'!$A:$V,15,FALSE)</f>
        <v>2.25</v>
      </c>
      <c r="J213" s="2">
        <f>VLOOKUP($A213,'By SKU - New RTs'!$A:$V,15,FALSE)</f>
        <v>0</v>
      </c>
      <c r="K213" s="5">
        <f t="shared" si="17"/>
        <v>-2.25</v>
      </c>
      <c r="L213" s="2">
        <f>VLOOKUP($A213,'By SKU - Old RTs'!$A:$V,16,FALSE)</f>
        <v>0</v>
      </c>
      <c r="M213" s="2">
        <f>VLOOKUP($A213,'By SKU - New RTs'!$A:$V,16,FALSE)</f>
        <v>0</v>
      </c>
      <c r="N213" s="5">
        <f t="shared" si="18"/>
        <v>0</v>
      </c>
      <c r="O213" s="2">
        <f>VLOOKUP($A213,'By SKU - Old RTs'!$A:$V,17,FALSE)</f>
        <v>0</v>
      </c>
      <c r="P213" s="2">
        <f>VLOOKUP($A213,'By SKU - New RTs'!$A:$V,17,FALSE)</f>
        <v>2.25</v>
      </c>
      <c r="Q213" s="2">
        <f t="shared" si="19"/>
        <v>2.25</v>
      </c>
    </row>
    <row r="214" spans="1:17" x14ac:dyDescent="0.3">
      <c r="A214" s="3" t="str">
        <f>'By SKU - Old RTs'!A214</f>
        <v>PT50CH</v>
      </c>
      <c r="B214" t="str">
        <f>'By SKU - Old RTs'!B214</f>
        <v xml:space="preserve">PT W B JEAN CUT                 </v>
      </c>
      <c r="C214" s="2">
        <f>VLOOKUP($A214,'By SKU - Old RTs'!$A:$V,13,FALSE)</f>
        <v>3.25</v>
      </c>
      <c r="D214" s="2">
        <f>VLOOKUP($A214,'By SKU - New RTs'!$A:$V,13,FALSE)</f>
        <v>3.25</v>
      </c>
      <c r="E214" s="5">
        <f t="shared" si="15"/>
        <v>0</v>
      </c>
      <c r="F214" s="2">
        <f>VLOOKUP($A214,'By SKU - Old RTs'!$A:$V,14,FALSE)</f>
        <v>0</v>
      </c>
      <c r="G214" s="2">
        <f>VLOOKUP($A214,'By SKU - New RTs'!$A:$V,14,FALSE)</f>
        <v>0</v>
      </c>
      <c r="H214" s="5">
        <f t="shared" si="16"/>
        <v>0</v>
      </c>
      <c r="I214" s="2">
        <f>VLOOKUP($A214,'By SKU - Old RTs'!$A:$V,15,FALSE)</f>
        <v>0</v>
      </c>
      <c r="J214" s="2">
        <f>VLOOKUP($A214,'By SKU - New RTs'!$A:$V,15,FALSE)</f>
        <v>0</v>
      </c>
      <c r="K214" s="5">
        <f t="shared" si="17"/>
        <v>0</v>
      </c>
      <c r="L214" s="2">
        <f>VLOOKUP($A214,'By SKU - Old RTs'!$A:$V,16,FALSE)</f>
        <v>0</v>
      </c>
      <c r="M214" s="2">
        <f>VLOOKUP($A214,'By SKU - New RTs'!$A:$V,16,FALSE)</f>
        <v>0</v>
      </c>
      <c r="N214" s="5">
        <f t="shared" si="18"/>
        <v>0</v>
      </c>
      <c r="O214" s="2">
        <f>VLOOKUP($A214,'By SKU - Old RTs'!$A:$V,17,FALSE)</f>
        <v>0</v>
      </c>
      <c r="P214" s="2">
        <f>VLOOKUP($A214,'By SKU - New RTs'!$A:$V,17,FALSE)</f>
        <v>0</v>
      </c>
      <c r="Q214" s="2">
        <f t="shared" si="19"/>
        <v>0</v>
      </c>
    </row>
    <row r="215" spans="1:17" x14ac:dyDescent="0.3">
      <c r="A215" s="3" t="str">
        <f>'By SKU - Old RTs'!A215</f>
        <v>PT88CH</v>
      </c>
      <c r="B215" t="str">
        <f>'By SKU - Old RTs'!B215</f>
        <v xml:space="preserve">CARGO PANT                      </v>
      </c>
      <c r="C215" s="2">
        <f>VLOOKUP($A215,'By SKU - Old RTs'!$A:$V,13,FALSE)</f>
        <v>0</v>
      </c>
      <c r="D215" s="2">
        <f>VLOOKUP($A215,'By SKU - New RTs'!$A:$V,13,FALSE)</f>
        <v>0</v>
      </c>
      <c r="E215" s="5">
        <f t="shared" si="15"/>
        <v>0</v>
      </c>
      <c r="F215" s="2">
        <f>VLOOKUP($A215,'By SKU - Old RTs'!$A:$V,14,FALSE)</f>
        <v>4.5</v>
      </c>
      <c r="G215" s="2">
        <f>VLOOKUP($A215,'By SKU - New RTs'!$A:$V,14,FALSE)</f>
        <v>4.5</v>
      </c>
      <c r="H215" s="5">
        <f t="shared" si="16"/>
        <v>0</v>
      </c>
      <c r="I215" s="2">
        <f>VLOOKUP($A215,'By SKU - Old RTs'!$A:$V,15,FALSE)</f>
        <v>0</v>
      </c>
      <c r="J215" s="2">
        <f>VLOOKUP($A215,'By SKU - New RTs'!$A:$V,15,FALSE)</f>
        <v>0</v>
      </c>
      <c r="K215" s="5">
        <f t="shared" si="17"/>
        <v>0</v>
      </c>
      <c r="L215" s="2">
        <f>VLOOKUP($A215,'By SKU - Old RTs'!$A:$V,16,FALSE)</f>
        <v>0</v>
      </c>
      <c r="M215" s="2">
        <f>VLOOKUP($A215,'By SKU - New RTs'!$A:$V,16,FALSE)</f>
        <v>0</v>
      </c>
      <c r="N215" s="5">
        <f t="shared" si="18"/>
        <v>0</v>
      </c>
      <c r="O215" s="2">
        <f>VLOOKUP($A215,'By SKU - Old RTs'!$A:$V,17,FALSE)</f>
        <v>0</v>
      </c>
      <c r="P215" s="2">
        <f>VLOOKUP($A215,'By SKU - New RTs'!$A:$V,17,FALSE)</f>
        <v>0</v>
      </c>
      <c r="Q215" s="2">
        <f t="shared" si="19"/>
        <v>0</v>
      </c>
    </row>
    <row r="216" spans="1:17" x14ac:dyDescent="0.3">
      <c r="A216" s="3" t="str">
        <f>'By SKU - Old RTs'!A216</f>
        <v>S315</v>
      </c>
      <c r="B216" t="str">
        <f>'By SKU - Old RTs'!B216</f>
        <v xml:space="preserve">ST BAKER                        </v>
      </c>
      <c r="C216" s="2">
        <f>VLOOKUP($A216,'By SKU - Old RTs'!$A:$V,13,FALSE)</f>
        <v>0</v>
      </c>
      <c r="D216" s="2">
        <f>VLOOKUP($A216,'By SKU - New RTs'!$A:$V,13,FALSE)</f>
        <v>0</v>
      </c>
      <c r="E216" s="5">
        <f t="shared" si="15"/>
        <v>0</v>
      </c>
      <c r="F216" s="2">
        <f>VLOOKUP($A216,'By SKU - Old RTs'!$A:$V,14,FALSE)</f>
        <v>0</v>
      </c>
      <c r="G216" s="2">
        <f>VLOOKUP($A216,'By SKU - New RTs'!$A:$V,14,FALSE)</f>
        <v>0</v>
      </c>
      <c r="H216" s="5">
        <f t="shared" si="16"/>
        <v>0</v>
      </c>
      <c r="I216" s="2">
        <f>VLOOKUP($A216,'By SKU - Old RTs'!$A:$V,15,FALSE)</f>
        <v>0</v>
      </c>
      <c r="J216" s="2">
        <f>VLOOKUP($A216,'By SKU - New RTs'!$A:$V,15,FALSE)</f>
        <v>2.25</v>
      </c>
      <c r="K216" s="5">
        <f t="shared" si="17"/>
        <v>2.25</v>
      </c>
      <c r="L216" s="2">
        <f>VLOOKUP($A216,'By SKU - Old RTs'!$A:$V,16,FALSE)</f>
        <v>0</v>
      </c>
      <c r="M216" s="2">
        <f>VLOOKUP($A216,'By SKU - New RTs'!$A:$V,16,FALSE)</f>
        <v>0</v>
      </c>
      <c r="N216" s="5">
        <f t="shared" si="18"/>
        <v>0</v>
      </c>
      <c r="O216" s="2">
        <f>VLOOKUP($A216,'By SKU - Old RTs'!$A:$V,17,FALSE)</f>
        <v>2.25</v>
      </c>
      <c r="P216" s="2">
        <f>VLOOKUP($A216,'By SKU - New RTs'!$A:$V,17,FALSE)</f>
        <v>0</v>
      </c>
      <c r="Q216" s="2">
        <f t="shared" si="19"/>
        <v>-2.25</v>
      </c>
    </row>
    <row r="217" spans="1:17" x14ac:dyDescent="0.3">
      <c r="A217" s="3" t="str">
        <f>'By SKU - Old RTs'!A217</f>
        <v>SC30NV</v>
      </c>
      <c r="B217" t="str">
        <f>'By SKU - Old RTs'!B217</f>
        <v>ST WORK COTTON LS</v>
      </c>
      <c r="C217" s="2">
        <f>VLOOKUP($A217,'By SKU - Old RTs'!$A:$V,13,FALSE)</f>
        <v>6.25</v>
      </c>
      <c r="D217" s="2">
        <f>VLOOKUP($A217,'By SKU - New RTs'!$A:$V,13,FALSE)</f>
        <v>6.25</v>
      </c>
      <c r="E217" s="5">
        <f t="shared" si="15"/>
        <v>0</v>
      </c>
      <c r="F217" s="2">
        <f>VLOOKUP($A217,'By SKU - Old RTs'!$A:$V,14,FALSE)</f>
        <v>3.75</v>
      </c>
      <c r="G217" s="2">
        <f>VLOOKUP($A217,'By SKU - New RTs'!$A:$V,14,FALSE)</f>
        <v>3.75</v>
      </c>
      <c r="H217" s="5">
        <f t="shared" si="16"/>
        <v>0</v>
      </c>
      <c r="I217" s="2">
        <f>VLOOKUP($A217,'By SKU - Old RTs'!$A:$V,15,FALSE)</f>
        <v>0</v>
      </c>
      <c r="J217" s="2">
        <f>VLOOKUP($A217,'By SKU - New RTs'!$A:$V,15,FALSE)</f>
        <v>0</v>
      </c>
      <c r="K217" s="5">
        <f t="shared" si="17"/>
        <v>0</v>
      </c>
      <c r="L217" s="2">
        <f>VLOOKUP($A217,'By SKU - Old RTs'!$A:$V,16,FALSE)</f>
        <v>8</v>
      </c>
      <c r="M217" s="2">
        <f>VLOOKUP($A217,'By SKU - New RTs'!$A:$V,16,FALSE)</f>
        <v>8</v>
      </c>
      <c r="N217" s="5">
        <f t="shared" si="18"/>
        <v>0</v>
      </c>
      <c r="O217" s="2">
        <f>VLOOKUP($A217,'By SKU - Old RTs'!$A:$V,17,FALSE)</f>
        <v>0</v>
      </c>
      <c r="P217" s="2">
        <f>VLOOKUP($A217,'By SKU - New RTs'!$A:$V,17,FALSE)</f>
        <v>0</v>
      </c>
      <c r="Q217" s="2">
        <f t="shared" si="19"/>
        <v>0</v>
      </c>
    </row>
    <row r="218" spans="1:17" x14ac:dyDescent="0.3">
      <c r="A218" s="3" t="str">
        <f>'By SKU - Old RTs'!A218</f>
        <v>SC40NV</v>
      </c>
      <c r="B218" t="str">
        <f>'By SKU - Old RTs'!B218</f>
        <v>ST WORK COTTON SS</v>
      </c>
      <c r="C218" s="2">
        <f>VLOOKUP($A218,'By SKU - Old RTs'!$A:$V,13,FALSE)</f>
        <v>3.25</v>
      </c>
      <c r="D218" s="2">
        <f>VLOOKUP($A218,'By SKU - New RTs'!$A:$V,13,FALSE)</f>
        <v>3.25</v>
      </c>
      <c r="E218" s="5">
        <f t="shared" si="15"/>
        <v>0</v>
      </c>
      <c r="F218" s="2">
        <f>VLOOKUP($A218,'By SKU - Old RTs'!$A:$V,14,FALSE)</f>
        <v>2.25</v>
      </c>
      <c r="G218" s="2">
        <f>VLOOKUP($A218,'By SKU - New RTs'!$A:$V,14,FALSE)</f>
        <v>2.25</v>
      </c>
      <c r="H218" s="5">
        <f t="shared" si="16"/>
        <v>0</v>
      </c>
      <c r="I218" s="2">
        <f>VLOOKUP($A218,'By SKU - Old RTs'!$A:$V,15,FALSE)</f>
        <v>0</v>
      </c>
      <c r="J218" s="2">
        <f>VLOOKUP($A218,'By SKU - New RTs'!$A:$V,15,FALSE)</f>
        <v>0</v>
      </c>
      <c r="K218" s="5">
        <f t="shared" si="17"/>
        <v>0</v>
      </c>
      <c r="L218" s="2">
        <f>VLOOKUP($A218,'By SKU - Old RTs'!$A:$V,16,FALSE)</f>
        <v>0</v>
      </c>
      <c r="M218" s="2">
        <f>VLOOKUP($A218,'By SKU - New RTs'!$A:$V,16,FALSE)</f>
        <v>0</v>
      </c>
      <c r="N218" s="5">
        <f t="shared" si="18"/>
        <v>0</v>
      </c>
      <c r="O218" s="2">
        <f>VLOOKUP($A218,'By SKU - Old RTs'!$A:$V,17,FALSE)</f>
        <v>0</v>
      </c>
      <c r="P218" s="2">
        <f>VLOOKUP($A218,'By SKU - New RTs'!$A:$V,17,FALSE)</f>
        <v>0</v>
      </c>
      <c r="Q218" s="2">
        <f t="shared" si="19"/>
        <v>0</v>
      </c>
    </row>
    <row r="219" spans="1:17" x14ac:dyDescent="0.3">
      <c r="A219" s="3" t="str">
        <f>'By SKU - Old RTs'!A219</f>
        <v>SEW2NV</v>
      </c>
      <c r="B219" t="str">
        <f>'By SKU - Old RTs'!B219</f>
        <v xml:space="preserve">ST FLAME RETARD                 </v>
      </c>
      <c r="C219" s="2">
        <f>VLOOKUP($A219,'By SKU - Old RTs'!$A:$V,13,FALSE)</f>
        <v>0</v>
      </c>
      <c r="D219" s="2">
        <f>VLOOKUP($A219,'By SKU - New RTs'!$A:$V,13,FALSE)</f>
        <v>0</v>
      </c>
      <c r="E219" s="5">
        <f t="shared" si="15"/>
        <v>0</v>
      </c>
      <c r="F219" s="2">
        <f>VLOOKUP($A219,'By SKU - Old RTs'!$A:$V,14,FALSE)</f>
        <v>0</v>
      </c>
      <c r="G219" s="2">
        <f>VLOOKUP($A219,'By SKU - New RTs'!$A:$V,14,FALSE)</f>
        <v>0</v>
      </c>
      <c r="H219" s="5">
        <f t="shared" si="16"/>
        <v>0</v>
      </c>
      <c r="I219" s="2">
        <f>VLOOKUP($A219,'By SKU - Old RTs'!$A:$V,15,FALSE)</f>
        <v>0</v>
      </c>
      <c r="J219" s="2">
        <f>VLOOKUP($A219,'By SKU - New RTs'!$A:$V,15,FALSE)</f>
        <v>1</v>
      </c>
      <c r="K219" s="5">
        <f t="shared" si="17"/>
        <v>1</v>
      </c>
      <c r="L219" s="2">
        <f>VLOOKUP($A219,'By SKU - Old RTs'!$A:$V,16,FALSE)</f>
        <v>0</v>
      </c>
      <c r="M219" s="2">
        <f>VLOOKUP($A219,'By SKU - New RTs'!$A:$V,16,FALSE)</f>
        <v>0</v>
      </c>
      <c r="N219" s="5">
        <f t="shared" si="18"/>
        <v>0</v>
      </c>
      <c r="O219" s="2">
        <f>VLOOKUP($A219,'By SKU - Old RTs'!$A:$V,17,FALSE)</f>
        <v>1</v>
      </c>
      <c r="P219" s="2">
        <f>VLOOKUP($A219,'By SKU - New RTs'!$A:$V,17,FALSE)</f>
        <v>0</v>
      </c>
      <c r="Q219" s="2">
        <f t="shared" si="19"/>
        <v>-1</v>
      </c>
    </row>
    <row r="220" spans="1:17" x14ac:dyDescent="0.3">
      <c r="A220" s="3" t="str">
        <f>'By SKU - Old RTs'!A220</f>
        <v>SP14DN</v>
      </c>
      <c r="B220" t="str">
        <f>'By SKU - Old RTs'!B220</f>
        <v xml:space="preserve">ST WORK                         </v>
      </c>
      <c r="C220" s="2">
        <f>VLOOKUP($A220,'By SKU - Old RTs'!$A:$V,13,FALSE)</f>
        <v>0</v>
      </c>
      <c r="D220" s="2">
        <f>VLOOKUP($A220,'By SKU - New RTs'!$A:$V,13,FALSE)</f>
        <v>0</v>
      </c>
      <c r="E220" s="5">
        <f t="shared" si="15"/>
        <v>0</v>
      </c>
      <c r="F220" s="2">
        <f>VLOOKUP($A220,'By SKU - Old RTs'!$A:$V,14,FALSE)</f>
        <v>0</v>
      </c>
      <c r="G220" s="2">
        <f>VLOOKUP($A220,'By SKU - New RTs'!$A:$V,14,FALSE)</f>
        <v>0</v>
      </c>
      <c r="H220" s="5">
        <f t="shared" si="16"/>
        <v>0</v>
      </c>
      <c r="I220" s="2">
        <f>VLOOKUP($A220,'By SKU - Old RTs'!$A:$V,15,FALSE)</f>
        <v>1.5</v>
      </c>
      <c r="J220" s="2">
        <f>VLOOKUP($A220,'By SKU - New RTs'!$A:$V,15,FALSE)</f>
        <v>0</v>
      </c>
      <c r="K220" s="5">
        <f t="shared" si="17"/>
        <v>-1.5</v>
      </c>
      <c r="L220" s="2">
        <f>VLOOKUP($A220,'By SKU - Old RTs'!$A:$V,16,FALSE)</f>
        <v>0</v>
      </c>
      <c r="M220" s="2">
        <f>VLOOKUP($A220,'By SKU - New RTs'!$A:$V,16,FALSE)</f>
        <v>0</v>
      </c>
      <c r="N220" s="5">
        <f t="shared" si="18"/>
        <v>0</v>
      </c>
      <c r="O220" s="2">
        <f>VLOOKUP($A220,'By SKU - Old RTs'!$A:$V,17,FALSE)</f>
        <v>0</v>
      </c>
      <c r="P220" s="2">
        <f>VLOOKUP($A220,'By SKU - New RTs'!$A:$V,17,FALSE)</f>
        <v>1.5</v>
      </c>
      <c r="Q220" s="2">
        <f t="shared" si="19"/>
        <v>1.5</v>
      </c>
    </row>
    <row r="221" spans="1:17" x14ac:dyDescent="0.3">
      <c r="A221" s="3" t="str">
        <f>'By SKU - Old RTs'!A221</f>
        <v>SP14EX</v>
      </c>
      <c r="B221" t="str">
        <f>'By SKU - Old RTs'!B221</f>
        <v>ST WORK LS</v>
      </c>
      <c r="C221" s="2">
        <f>VLOOKUP($A221,'By SKU - Old RTs'!$A:$V,13,FALSE)</f>
        <v>0</v>
      </c>
      <c r="D221" s="2">
        <f>VLOOKUP($A221,'By SKU - New RTs'!$A:$V,13,FALSE)</f>
        <v>0</v>
      </c>
      <c r="E221" s="5">
        <f t="shared" si="15"/>
        <v>0</v>
      </c>
      <c r="F221" s="2">
        <f>VLOOKUP($A221,'By SKU - Old RTs'!$A:$V,14,FALSE)</f>
        <v>0</v>
      </c>
      <c r="G221" s="2">
        <f>VLOOKUP($A221,'By SKU - New RTs'!$A:$V,14,FALSE)</f>
        <v>0</v>
      </c>
      <c r="H221" s="5">
        <f t="shared" si="16"/>
        <v>0</v>
      </c>
      <c r="I221" s="2">
        <f>VLOOKUP($A221,'By SKU - Old RTs'!$A:$V,15,FALSE)</f>
        <v>2.5</v>
      </c>
      <c r="J221" s="2">
        <f>VLOOKUP($A221,'By SKU - New RTs'!$A:$V,15,FALSE)</f>
        <v>3</v>
      </c>
      <c r="K221" s="5">
        <f t="shared" si="17"/>
        <v>0.5</v>
      </c>
      <c r="L221" s="2">
        <f>VLOOKUP($A221,'By SKU - Old RTs'!$A:$V,16,FALSE)</f>
        <v>0</v>
      </c>
      <c r="M221" s="2">
        <f>VLOOKUP($A221,'By SKU - New RTs'!$A:$V,16,FALSE)</f>
        <v>0</v>
      </c>
      <c r="N221" s="5">
        <f t="shared" si="18"/>
        <v>0</v>
      </c>
      <c r="O221" s="2">
        <f>VLOOKUP($A221,'By SKU - Old RTs'!$A:$V,17,FALSE)</f>
        <v>3</v>
      </c>
      <c r="P221" s="2">
        <f>VLOOKUP($A221,'By SKU - New RTs'!$A:$V,17,FALSE)</f>
        <v>2.5</v>
      </c>
      <c r="Q221" s="2">
        <f t="shared" si="19"/>
        <v>-0.5</v>
      </c>
    </row>
    <row r="222" spans="1:17" x14ac:dyDescent="0.3">
      <c r="A222" s="3" t="str">
        <f>'By SKU - Old RTs'!A222</f>
        <v>SP14NV</v>
      </c>
      <c r="B222" t="str">
        <f>'By SKU - Old RTs'!B222</f>
        <v xml:space="preserve">ST WORK BLEND                   </v>
      </c>
      <c r="C222" s="2">
        <f>VLOOKUP($A222,'By SKU - Old RTs'!$A:$V,13,FALSE)</f>
        <v>0.75</v>
      </c>
      <c r="D222" s="2">
        <f>VLOOKUP($A222,'By SKU - New RTs'!$A:$V,13,FALSE)</f>
        <v>0.75</v>
      </c>
      <c r="E222" s="5">
        <f t="shared" si="15"/>
        <v>0</v>
      </c>
      <c r="F222" s="2">
        <f>VLOOKUP($A222,'By SKU - Old RTs'!$A:$V,14,FALSE)</f>
        <v>9.25</v>
      </c>
      <c r="G222" s="2">
        <f>VLOOKUP($A222,'By SKU - New RTs'!$A:$V,14,FALSE)</f>
        <v>9.25</v>
      </c>
      <c r="H222" s="5">
        <f t="shared" si="16"/>
        <v>0</v>
      </c>
      <c r="I222" s="2">
        <f>VLOOKUP($A222,'By SKU - Old RTs'!$A:$V,15,FALSE)</f>
        <v>0</v>
      </c>
      <c r="J222" s="2">
        <f>VLOOKUP($A222,'By SKU - New RTs'!$A:$V,15,FALSE)</f>
        <v>0</v>
      </c>
      <c r="K222" s="5">
        <f t="shared" si="17"/>
        <v>0</v>
      </c>
      <c r="L222" s="2">
        <f>VLOOKUP($A222,'By SKU - Old RTs'!$A:$V,16,FALSE)</f>
        <v>0</v>
      </c>
      <c r="M222" s="2">
        <f>VLOOKUP($A222,'By SKU - New RTs'!$A:$V,16,FALSE)</f>
        <v>0</v>
      </c>
      <c r="N222" s="5">
        <f t="shared" si="18"/>
        <v>0</v>
      </c>
      <c r="O222" s="2">
        <f>VLOOKUP($A222,'By SKU - Old RTs'!$A:$V,17,FALSE)</f>
        <v>0</v>
      </c>
      <c r="P222" s="2">
        <f>VLOOKUP($A222,'By SKU - New RTs'!$A:$V,17,FALSE)</f>
        <v>0</v>
      </c>
      <c r="Q222" s="2">
        <f t="shared" si="19"/>
        <v>0</v>
      </c>
    </row>
    <row r="223" spans="1:17" x14ac:dyDescent="0.3">
      <c r="A223" s="3" t="str">
        <f>'By SKU - Old RTs'!A223</f>
        <v>SP14RC</v>
      </c>
      <c r="B223" t="str">
        <f>'By SKU - Old RTs'!B223</f>
        <v xml:space="preserve">ST WORK BLEND                   </v>
      </c>
      <c r="C223" s="2">
        <f>VLOOKUP($A223,'By SKU - Old RTs'!$A:$V,13,FALSE)</f>
        <v>4.75</v>
      </c>
      <c r="D223" s="2">
        <f>VLOOKUP($A223,'By SKU - New RTs'!$A:$V,13,FALSE)</f>
        <v>4.75</v>
      </c>
      <c r="E223" s="5">
        <f t="shared" si="15"/>
        <v>0</v>
      </c>
      <c r="F223" s="2">
        <f>VLOOKUP($A223,'By SKU - Old RTs'!$A:$V,14,FALSE)</f>
        <v>0</v>
      </c>
      <c r="G223" s="2">
        <f>VLOOKUP($A223,'By SKU - New RTs'!$A:$V,14,FALSE)</f>
        <v>0</v>
      </c>
      <c r="H223" s="5">
        <f t="shared" si="16"/>
        <v>0</v>
      </c>
      <c r="I223" s="2">
        <f>VLOOKUP($A223,'By SKU - Old RTs'!$A:$V,15,FALSE)</f>
        <v>0</v>
      </c>
      <c r="J223" s="2">
        <f>VLOOKUP($A223,'By SKU - New RTs'!$A:$V,15,FALSE)</f>
        <v>0</v>
      </c>
      <c r="K223" s="5">
        <f t="shared" si="17"/>
        <v>0</v>
      </c>
      <c r="L223" s="2">
        <f>VLOOKUP($A223,'By SKU - Old RTs'!$A:$V,16,FALSE)</f>
        <v>0</v>
      </c>
      <c r="M223" s="2">
        <f>VLOOKUP($A223,'By SKU - New RTs'!$A:$V,16,FALSE)</f>
        <v>0</v>
      </c>
      <c r="N223" s="5">
        <f t="shared" si="18"/>
        <v>0</v>
      </c>
      <c r="O223" s="2">
        <f>VLOOKUP($A223,'By SKU - Old RTs'!$A:$V,17,FALSE)</f>
        <v>0</v>
      </c>
      <c r="P223" s="2">
        <f>VLOOKUP($A223,'By SKU - New RTs'!$A:$V,17,FALSE)</f>
        <v>0</v>
      </c>
      <c r="Q223" s="2">
        <f t="shared" si="19"/>
        <v>0</v>
      </c>
    </row>
    <row r="224" spans="1:17" x14ac:dyDescent="0.3">
      <c r="A224" s="3" t="str">
        <f>'By SKU - Old RTs'!A224</f>
        <v>SP18NP</v>
      </c>
      <c r="B224" t="str">
        <f>'By SKU - Old RTs'!B224</f>
        <v xml:space="preserve">ST WORK                         </v>
      </c>
      <c r="C224" s="2">
        <f>VLOOKUP($A224,'By SKU - Old RTs'!$A:$V,13,FALSE)</f>
        <v>0</v>
      </c>
      <c r="D224" s="2">
        <f>VLOOKUP($A224,'By SKU - New RTs'!$A:$V,13,FALSE)</f>
        <v>0</v>
      </c>
      <c r="E224" s="5">
        <f t="shared" si="15"/>
        <v>0</v>
      </c>
      <c r="F224" s="2">
        <f>VLOOKUP($A224,'By SKU - Old RTs'!$A:$V,14,FALSE)</f>
        <v>18</v>
      </c>
      <c r="G224" s="2">
        <f>VLOOKUP($A224,'By SKU - New RTs'!$A:$V,14,FALSE)</f>
        <v>18</v>
      </c>
      <c r="H224" s="5">
        <f t="shared" si="16"/>
        <v>0</v>
      </c>
      <c r="I224" s="2">
        <f>VLOOKUP($A224,'By SKU - Old RTs'!$A:$V,15,FALSE)</f>
        <v>0</v>
      </c>
      <c r="J224" s="2">
        <f>VLOOKUP($A224,'By SKU - New RTs'!$A:$V,15,FALSE)</f>
        <v>0</v>
      </c>
      <c r="K224" s="5">
        <f t="shared" si="17"/>
        <v>0</v>
      </c>
      <c r="L224" s="2">
        <f>VLOOKUP($A224,'By SKU - Old RTs'!$A:$V,16,FALSE)</f>
        <v>0</v>
      </c>
      <c r="M224" s="2">
        <f>VLOOKUP($A224,'By SKU - New RTs'!$A:$V,16,FALSE)</f>
        <v>0</v>
      </c>
      <c r="N224" s="5">
        <f t="shared" si="18"/>
        <v>0</v>
      </c>
      <c r="O224" s="2">
        <f>VLOOKUP($A224,'By SKU - Old RTs'!$A:$V,17,FALSE)</f>
        <v>0</v>
      </c>
      <c r="P224" s="2">
        <f>VLOOKUP($A224,'By SKU - New RTs'!$A:$V,17,FALSE)</f>
        <v>0</v>
      </c>
      <c r="Q224" s="2">
        <f t="shared" si="19"/>
        <v>0</v>
      </c>
    </row>
    <row r="225" spans="1:17" x14ac:dyDescent="0.3">
      <c r="A225" s="3" t="str">
        <f>'By SKU - Old RTs'!A225</f>
        <v>SP24EX</v>
      </c>
      <c r="B225" t="str">
        <f>'By SKU - Old RTs'!B225</f>
        <v>ST WORK SS</v>
      </c>
      <c r="C225" s="2">
        <f>VLOOKUP($A225,'By SKU - Old RTs'!$A:$V,13,FALSE)</f>
        <v>0</v>
      </c>
      <c r="D225" s="2">
        <f>VLOOKUP($A225,'By SKU - New RTs'!$A:$V,13,FALSE)</f>
        <v>0</v>
      </c>
      <c r="E225" s="5">
        <f t="shared" si="15"/>
        <v>0</v>
      </c>
      <c r="F225" s="2">
        <f>VLOOKUP($A225,'By SKU - Old RTs'!$A:$V,14,FALSE)</f>
        <v>8.25</v>
      </c>
      <c r="G225" s="2">
        <f>VLOOKUP($A225,'By SKU - New RTs'!$A:$V,14,FALSE)</f>
        <v>8.25</v>
      </c>
      <c r="H225" s="5">
        <f t="shared" si="16"/>
        <v>0</v>
      </c>
      <c r="I225" s="2">
        <f>VLOOKUP($A225,'By SKU - Old RTs'!$A:$V,15,FALSE)</f>
        <v>0</v>
      </c>
      <c r="J225" s="2">
        <f>VLOOKUP($A225,'By SKU - New RTs'!$A:$V,15,FALSE)</f>
        <v>6</v>
      </c>
      <c r="K225" s="5">
        <f t="shared" si="17"/>
        <v>6</v>
      </c>
      <c r="L225" s="2">
        <f>VLOOKUP($A225,'By SKU - Old RTs'!$A:$V,16,FALSE)</f>
        <v>0</v>
      </c>
      <c r="M225" s="2">
        <f>VLOOKUP($A225,'By SKU - New RTs'!$A:$V,16,FALSE)</f>
        <v>0</v>
      </c>
      <c r="N225" s="5">
        <f t="shared" si="18"/>
        <v>0</v>
      </c>
      <c r="O225" s="2">
        <f>VLOOKUP($A225,'By SKU - Old RTs'!$A:$V,17,FALSE)</f>
        <v>6</v>
      </c>
      <c r="P225" s="2">
        <f>VLOOKUP($A225,'By SKU - New RTs'!$A:$V,17,FALSE)</f>
        <v>0</v>
      </c>
      <c r="Q225" s="2">
        <f t="shared" si="19"/>
        <v>-6</v>
      </c>
    </row>
    <row r="226" spans="1:17" x14ac:dyDescent="0.3">
      <c r="A226" s="3" t="str">
        <f>'By SKU - Old RTs'!A226</f>
        <v>SP24NV</v>
      </c>
      <c r="B226" t="str">
        <f>'By SKU - Old RTs'!B226</f>
        <v xml:space="preserve">ST WORK                         </v>
      </c>
      <c r="C226" s="2">
        <f>VLOOKUP($A226,'By SKU - Old RTs'!$A:$V,13,FALSE)</f>
        <v>3.5</v>
      </c>
      <c r="D226" s="2">
        <f>VLOOKUP($A226,'By SKU - New RTs'!$A:$V,13,FALSE)</f>
        <v>3.5</v>
      </c>
      <c r="E226" s="5">
        <f t="shared" si="15"/>
        <v>0</v>
      </c>
      <c r="F226" s="2">
        <f>VLOOKUP($A226,'By SKU - Old RTs'!$A:$V,14,FALSE)</f>
        <v>1.75</v>
      </c>
      <c r="G226" s="2">
        <f>VLOOKUP($A226,'By SKU - New RTs'!$A:$V,14,FALSE)</f>
        <v>1.75</v>
      </c>
      <c r="H226" s="5">
        <f t="shared" si="16"/>
        <v>0</v>
      </c>
      <c r="I226" s="2">
        <f>VLOOKUP($A226,'By SKU - Old RTs'!$A:$V,15,FALSE)</f>
        <v>3.25</v>
      </c>
      <c r="J226" s="2">
        <f>VLOOKUP($A226,'By SKU - New RTs'!$A:$V,15,FALSE)</f>
        <v>1.75</v>
      </c>
      <c r="K226" s="5">
        <f t="shared" si="17"/>
        <v>-1.5</v>
      </c>
      <c r="L226" s="2">
        <f>VLOOKUP($A226,'By SKU - Old RTs'!$A:$V,16,FALSE)</f>
        <v>0</v>
      </c>
      <c r="M226" s="2">
        <f>VLOOKUP($A226,'By SKU - New RTs'!$A:$V,16,FALSE)</f>
        <v>0</v>
      </c>
      <c r="N226" s="5">
        <f t="shared" si="18"/>
        <v>0</v>
      </c>
      <c r="O226" s="2">
        <f>VLOOKUP($A226,'By SKU - Old RTs'!$A:$V,17,FALSE)</f>
        <v>1.75</v>
      </c>
      <c r="P226" s="2">
        <f>VLOOKUP($A226,'By SKU - New RTs'!$A:$V,17,FALSE)</f>
        <v>3.25</v>
      </c>
      <c r="Q226" s="2">
        <f t="shared" si="19"/>
        <v>1.5</v>
      </c>
    </row>
    <row r="227" spans="1:17" x14ac:dyDescent="0.3">
      <c r="A227" s="3" t="str">
        <f>'By SKU - Old RTs'!A227</f>
        <v>SP28NP</v>
      </c>
      <c r="B227" t="str">
        <f>'By SKU - Old RTs'!B227</f>
        <v xml:space="preserve">ST WORK                         </v>
      </c>
      <c r="C227" s="2">
        <f>VLOOKUP($A227,'By SKU - Old RTs'!$A:$V,13,FALSE)</f>
        <v>0</v>
      </c>
      <c r="D227" s="2">
        <f>VLOOKUP($A227,'By SKU - New RTs'!$A:$V,13,FALSE)</f>
        <v>0</v>
      </c>
      <c r="E227" s="5">
        <f t="shared" si="15"/>
        <v>0</v>
      </c>
      <c r="F227" s="2">
        <f>VLOOKUP($A227,'By SKU - Old RTs'!$A:$V,14,FALSE)</f>
        <v>10.75</v>
      </c>
      <c r="G227" s="2">
        <f>VLOOKUP($A227,'By SKU - New RTs'!$A:$V,14,FALSE)</f>
        <v>10.75</v>
      </c>
      <c r="H227" s="5">
        <f t="shared" si="16"/>
        <v>0</v>
      </c>
      <c r="I227" s="2">
        <f>VLOOKUP($A227,'By SKU - Old RTs'!$A:$V,15,FALSE)</f>
        <v>0</v>
      </c>
      <c r="J227" s="2">
        <f>VLOOKUP($A227,'By SKU - New RTs'!$A:$V,15,FALSE)</f>
        <v>0</v>
      </c>
      <c r="K227" s="5">
        <f t="shared" si="17"/>
        <v>0</v>
      </c>
      <c r="L227" s="2">
        <f>VLOOKUP($A227,'By SKU - Old RTs'!$A:$V,16,FALSE)</f>
        <v>0</v>
      </c>
      <c r="M227" s="2">
        <f>VLOOKUP($A227,'By SKU - New RTs'!$A:$V,16,FALSE)</f>
        <v>0</v>
      </c>
      <c r="N227" s="5">
        <f t="shared" si="18"/>
        <v>0</v>
      </c>
      <c r="O227" s="2">
        <f>VLOOKUP($A227,'By SKU - Old RTs'!$A:$V,17,FALSE)</f>
        <v>0</v>
      </c>
      <c r="P227" s="2">
        <f>VLOOKUP($A227,'By SKU - New RTs'!$A:$V,17,FALSE)</f>
        <v>0</v>
      </c>
      <c r="Q227" s="2">
        <f t="shared" si="19"/>
        <v>0</v>
      </c>
    </row>
    <row r="228" spans="1:17" x14ac:dyDescent="0.3">
      <c r="A228" s="3" t="str">
        <f>'By SKU - Old RTs'!A228</f>
        <v>ST52CH</v>
      </c>
      <c r="B228" t="str">
        <f>'By SKU - Old RTs'!B228</f>
        <v xml:space="preserve">ST WORK                         </v>
      </c>
      <c r="C228" s="2">
        <f>VLOOKUP($A228,'By SKU - Old RTs'!$A:$V,13,FALSE)</f>
        <v>0</v>
      </c>
      <c r="D228" s="2">
        <f>VLOOKUP($A228,'By SKU - New RTs'!$A:$V,13,FALSE)</f>
        <v>0</v>
      </c>
      <c r="E228" s="5">
        <f t="shared" si="15"/>
        <v>0</v>
      </c>
      <c r="F228" s="2">
        <f>VLOOKUP($A228,'By SKU - Old RTs'!$A:$V,14,FALSE)</f>
        <v>0</v>
      </c>
      <c r="G228" s="2">
        <f>VLOOKUP($A228,'By SKU - New RTs'!$A:$V,14,FALSE)</f>
        <v>0</v>
      </c>
      <c r="H228" s="5">
        <f t="shared" si="16"/>
        <v>0</v>
      </c>
      <c r="I228" s="2">
        <f>VLOOKUP($A228,'By SKU - Old RTs'!$A:$V,15,FALSE)</f>
        <v>1.25</v>
      </c>
      <c r="J228" s="2">
        <f>VLOOKUP($A228,'By SKU - New RTs'!$A:$V,15,FALSE)</f>
        <v>0</v>
      </c>
      <c r="K228" s="5">
        <f t="shared" si="17"/>
        <v>-1.25</v>
      </c>
      <c r="L228" s="2">
        <f>VLOOKUP($A228,'By SKU - Old RTs'!$A:$V,16,FALSE)</f>
        <v>0</v>
      </c>
      <c r="M228" s="2">
        <f>VLOOKUP($A228,'By SKU - New RTs'!$A:$V,16,FALSE)</f>
        <v>0</v>
      </c>
      <c r="N228" s="5">
        <f t="shared" si="18"/>
        <v>0</v>
      </c>
      <c r="O228" s="2">
        <f>VLOOKUP($A228,'By SKU - Old RTs'!$A:$V,17,FALSE)</f>
        <v>0</v>
      </c>
      <c r="P228" s="2">
        <f>VLOOKUP($A228,'By SKU - New RTs'!$A:$V,17,FALSE)</f>
        <v>1.25</v>
      </c>
      <c r="Q228" s="2">
        <f t="shared" si="19"/>
        <v>1.25</v>
      </c>
    </row>
    <row r="229" spans="1:17" x14ac:dyDescent="0.3">
      <c r="A229" s="3" t="str">
        <f>'By SKU - Old RTs'!A229</f>
        <v>SY10CR</v>
      </c>
      <c r="B229" t="str">
        <f>'By SKU - Old RTs'!B229</f>
        <v xml:space="preserve">ST WORK BLEND                   </v>
      </c>
      <c r="C229" s="2">
        <f>VLOOKUP($A229,'By SKU - Old RTs'!$A:$V,13,FALSE)</f>
        <v>0</v>
      </c>
      <c r="D229" s="2">
        <f>VLOOKUP($A229,'By SKU - New RTs'!$A:$V,13,FALSE)</f>
        <v>0</v>
      </c>
      <c r="E229" s="5">
        <f t="shared" si="15"/>
        <v>0</v>
      </c>
      <c r="F229" s="2">
        <f>VLOOKUP($A229,'By SKU - Old RTs'!$A:$V,14,FALSE)</f>
        <v>8.75</v>
      </c>
      <c r="G229" s="2">
        <f>VLOOKUP($A229,'By SKU - New RTs'!$A:$V,14,FALSE)</f>
        <v>8.75</v>
      </c>
      <c r="H229" s="5">
        <f t="shared" si="16"/>
        <v>0</v>
      </c>
      <c r="I229" s="2">
        <f>VLOOKUP($A229,'By SKU - Old RTs'!$A:$V,15,FALSE)</f>
        <v>0</v>
      </c>
      <c r="J229" s="2">
        <f>VLOOKUP($A229,'By SKU - New RTs'!$A:$V,15,FALSE)</f>
        <v>0</v>
      </c>
      <c r="K229" s="5">
        <f t="shared" si="17"/>
        <v>0</v>
      </c>
      <c r="L229" s="2">
        <f>VLOOKUP($A229,'By SKU - Old RTs'!$A:$V,16,FALSE)</f>
        <v>0</v>
      </c>
      <c r="M229" s="2">
        <f>VLOOKUP($A229,'By SKU - New RTs'!$A:$V,16,FALSE)</f>
        <v>0</v>
      </c>
      <c r="N229" s="5">
        <f t="shared" si="18"/>
        <v>0</v>
      </c>
      <c r="O229" s="2">
        <f>VLOOKUP($A229,'By SKU - Old RTs'!$A:$V,17,FALSE)</f>
        <v>0</v>
      </c>
      <c r="P229" s="2">
        <f>VLOOKUP($A229,'By SKU - New RTs'!$A:$V,17,FALSE)</f>
        <v>0</v>
      </c>
      <c r="Q229" s="2">
        <f t="shared" si="19"/>
        <v>0</v>
      </c>
    </row>
    <row r="230" spans="1:17" x14ac:dyDescent="0.3">
      <c r="A230" s="3" t="str">
        <f>'By SKU - Old RTs'!A230</f>
        <v>SY24CV</v>
      </c>
      <c r="B230" t="str">
        <f>'By SKU - Old RTs'!B230</f>
        <v>ST WORK</v>
      </c>
      <c r="C230" s="2">
        <f>VLOOKUP($A230,'By SKU - Old RTs'!$A:$V,13,FALSE)</f>
        <v>0</v>
      </c>
      <c r="D230" s="2">
        <f>VLOOKUP($A230,'By SKU - New RTs'!$A:$V,13,FALSE)</f>
        <v>0</v>
      </c>
      <c r="E230" s="5">
        <f t="shared" si="15"/>
        <v>0</v>
      </c>
      <c r="F230" s="2">
        <f>VLOOKUP($A230,'By SKU - Old RTs'!$A:$V,14,FALSE)</f>
        <v>10.25</v>
      </c>
      <c r="G230" s="2">
        <f>VLOOKUP($A230,'By SKU - New RTs'!$A:$V,14,FALSE)</f>
        <v>10.25</v>
      </c>
      <c r="H230" s="5">
        <f t="shared" si="16"/>
        <v>0</v>
      </c>
      <c r="I230" s="2">
        <f>VLOOKUP($A230,'By SKU - Old RTs'!$A:$V,15,FALSE)</f>
        <v>0</v>
      </c>
      <c r="J230" s="2">
        <f>VLOOKUP($A230,'By SKU - New RTs'!$A:$V,15,FALSE)</f>
        <v>0</v>
      </c>
      <c r="K230" s="5">
        <f t="shared" si="17"/>
        <v>0</v>
      </c>
      <c r="L230" s="2">
        <f>VLOOKUP($A230,'By SKU - Old RTs'!$A:$V,16,FALSE)</f>
        <v>0</v>
      </c>
      <c r="M230" s="2">
        <f>VLOOKUP($A230,'By SKU - New RTs'!$A:$V,16,FALSE)</f>
        <v>0</v>
      </c>
      <c r="N230" s="5">
        <f t="shared" si="18"/>
        <v>0</v>
      </c>
      <c r="O230" s="2">
        <f>VLOOKUP($A230,'By SKU - Old RTs'!$A:$V,17,FALSE)</f>
        <v>0</v>
      </c>
      <c r="P230" s="2">
        <f>VLOOKUP($A230,'By SKU - New RTs'!$A:$V,17,FALSE)</f>
        <v>0</v>
      </c>
      <c r="Q230" s="2">
        <f t="shared" si="19"/>
        <v>0</v>
      </c>
    </row>
  </sheetData>
  <mergeCells count="5">
    <mergeCell ref="C1:E1"/>
    <mergeCell ref="F1:H1"/>
    <mergeCell ref="I1:K1"/>
    <mergeCell ref="L1:N1"/>
    <mergeCell ref="O1:Q1"/>
  </mergeCells>
  <conditionalFormatting sqref="E1 H1 K1 N1 Q1 Q3:Q1048576 N3:N1048576 K3:K1048576 H3:H1048576 E3:E1048576">
    <cfRule type="cellIs" dxfId="3" priority="2" operator="lessThan">
      <formula>0</formula>
    </cfRule>
    <cfRule type="cellIs" dxfId="2" priority="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CE7B-2CA5-464C-B038-0EF309AAF0A5}">
  <dimension ref="A1:Q58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3.8" x14ac:dyDescent="0.3"/>
  <cols>
    <col min="1" max="1" width="9.44140625" style="3" bestFit="1" customWidth="1"/>
    <col min="2" max="2" width="24.5546875" customWidth="1"/>
    <col min="3" max="4" width="9.109375" style="2"/>
    <col min="5" max="5" width="9.109375" style="5"/>
    <col min="6" max="7" width="9.109375" style="2"/>
    <col min="8" max="8" width="9.109375" style="5"/>
    <col min="9" max="10" width="9.109375" style="2"/>
    <col min="11" max="11" width="9.109375" style="5"/>
    <col min="12" max="13" width="9.109375" style="2"/>
    <col min="14" max="14" width="9.109375" style="5"/>
    <col min="15" max="17" width="9.109375" style="2"/>
  </cols>
  <sheetData>
    <row r="1" spans="1:17" x14ac:dyDescent="0.3">
      <c r="C1" s="30" t="s">
        <v>155</v>
      </c>
      <c r="D1" s="30"/>
      <c r="E1" s="31"/>
      <c r="F1" s="30" t="s">
        <v>156</v>
      </c>
      <c r="G1" s="30"/>
      <c r="H1" s="31"/>
      <c r="I1" s="30" t="s">
        <v>157</v>
      </c>
      <c r="J1" s="30"/>
      <c r="K1" s="31"/>
      <c r="L1" s="30" t="s">
        <v>158</v>
      </c>
      <c r="M1" s="30"/>
      <c r="N1" s="31"/>
      <c r="O1" s="32" t="s">
        <v>159</v>
      </c>
      <c r="P1" s="32"/>
      <c r="Q1" s="32"/>
    </row>
    <row r="2" spans="1:17" s="10" customFormat="1" x14ac:dyDescent="0.3">
      <c r="A2" s="6" t="s">
        <v>0</v>
      </c>
      <c r="B2" s="10" t="s">
        <v>151</v>
      </c>
      <c r="C2" s="8" t="s">
        <v>152</v>
      </c>
      <c r="D2" s="8" t="s">
        <v>153</v>
      </c>
      <c r="E2" s="9" t="s">
        <v>154</v>
      </c>
      <c r="F2" s="8" t="s">
        <v>152</v>
      </c>
      <c r="G2" s="8" t="s">
        <v>153</v>
      </c>
      <c r="H2" s="9" t="s">
        <v>154</v>
      </c>
      <c r="I2" s="8" t="s">
        <v>152</v>
      </c>
      <c r="J2" s="8" t="s">
        <v>153</v>
      </c>
      <c r="K2" s="9" t="s">
        <v>154</v>
      </c>
      <c r="L2" s="8" t="s">
        <v>152</v>
      </c>
      <c r="M2" s="8" t="s">
        <v>153</v>
      </c>
      <c r="N2" s="9" t="s">
        <v>154</v>
      </c>
      <c r="O2" s="8" t="s">
        <v>152</v>
      </c>
      <c r="P2" s="8" t="s">
        <v>153</v>
      </c>
      <c r="Q2" s="8" t="s">
        <v>154</v>
      </c>
    </row>
    <row r="3" spans="1:17" x14ac:dyDescent="0.3">
      <c r="A3" s="3">
        <f>'By SKU - Old RTs'!A3</f>
        <v>2</v>
      </c>
      <c r="B3" t="str">
        <f>'By SKU - Old RTs'!B3</f>
        <v xml:space="preserve">AP BIB RED          </v>
      </c>
      <c r="C3" s="2">
        <f>VLOOKUP($A3,'By SKU - Old RTs'!$A:$V,18,FALSE)</f>
        <v>0</v>
      </c>
      <c r="D3" s="2">
        <f>VLOOKUP($A3,'By SKU - New RTs'!$A:$V,18,FALSE)</f>
        <v>0</v>
      </c>
      <c r="E3" s="5">
        <f>D3-C3</f>
        <v>0</v>
      </c>
      <c r="F3" s="2">
        <f>VLOOKUP($A3,'By SKU - Old RTs'!$A:$V,19,FALSE)</f>
        <v>0</v>
      </c>
      <c r="G3" s="2">
        <f>VLOOKUP($A3,'By SKU - New RTs'!$A:$V,19,FALSE)</f>
        <v>0</v>
      </c>
      <c r="H3" s="5">
        <f>G3-F3</f>
        <v>0</v>
      </c>
      <c r="I3" s="2">
        <f>VLOOKUP($A3,'By SKU - Old RTs'!$A:$V,20,FALSE)</f>
        <v>0</v>
      </c>
      <c r="J3" s="2">
        <f>VLOOKUP($A3,'By SKU - New RTs'!$A:$V,20,FALSE)</f>
        <v>0</v>
      </c>
      <c r="K3" s="5">
        <f>J3-I3</f>
        <v>0</v>
      </c>
      <c r="L3" s="2">
        <f>VLOOKUP($A3,'By SKU - Old RTs'!$A:$V,21,FALSE)</f>
        <v>26</v>
      </c>
      <c r="M3" s="2">
        <f>VLOOKUP($A3,'By SKU - New RTs'!$A:$V,21,FALSE)</f>
        <v>26</v>
      </c>
      <c r="N3" s="5">
        <f>M3-L3</f>
        <v>0</v>
      </c>
      <c r="O3" s="2">
        <f>VLOOKUP($A3,'By SKU - Old RTs'!$A:$V,22,FALSE)</f>
        <v>0</v>
      </c>
      <c r="P3" s="2">
        <f>VLOOKUP($A3,'By SKU - New RTs'!$A:$V,22,FALSE)</f>
        <v>0</v>
      </c>
      <c r="Q3" s="2">
        <f>P3-O3</f>
        <v>0</v>
      </c>
    </row>
    <row r="4" spans="1:17" x14ac:dyDescent="0.3">
      <c r="A4" s="3">
        <f>'By SKU - Old RTs'!A4</f>
        <v>3</v>
      </c>
      <c r="B4" t="str">
        <f>'By SKU - Old RTs'!B4</f>
        <v xml:space="preserve">AP BIB DARK GRN     </v>
      </c>
      <c r="C4" s="2">
        <f>VLOOKUP($A4,'By SKU - Old RTs'!$A:$V,18,FALSE)</f>
        <v>17</v>
      </c>
      <c r="D4" s="2">
        <f>VLOOKUP($A4,'By SKU - New RTs'!$A:$V,18,FALSE)</f>
        <v>17</v>
      </c>
      <c r="E4" s="5">
        <f t="shared" ref="E4:E67" si="0">D4-C4</f>
        <v>0</v>
      </c>
      <c r="F4" s="2">
        <f>VLOOKUP($A4,'By SKU - Old RTs'!$A:$V,19,FALSE)</f>
        <v>0</v>
      </c>
      <c r="G4" s="2">
        <f>VLOOKUP($A4,'By SKU - New RTs'!$A:$V,19,FALSE)</f>
        <v>0</v>
      </c>
      <c r="H4" s="5">
        <f t="shared" ref="H4:H67" si="1">G4-F4</f>
        <v>0</v>
      </c>
      <c r="I4" s="2">
        <f>VLOOKUP($A4,'By SKU - Old RTs'!$A:$V,20,FALSE)</f>
        <v>0</v>
      </c>
      <c r="J4" s="2">
        <f>VLOOKUP($A4,'By SKU - New RTs'!$A:$V,20,FALSE)</f>
        <v>0</v>
      </c>
      <c r="K4" s="5">
        <f t="shared" ref="K4:K67" si="2">J4-I4</f>
        <v>0</v>
      </c>
      <c r="L4" s="2">
        <f>VLOOKUP($A4,'By SKU - Old RTs'!$A:$V,21,FALSE)</f>
        <v>0</v>
      </c>
      <c r="M4" s="2">
        <f>VLOOKUP($A4,'By SKU - New RTs'!$A:$V,21,FALSE)</f>
        <v>0</v>
      </c>
      <c r="N4" s="5">
        <f t="shared" ref="N4:N67" si="3">M4-L4</f>
        <v>0</v>
      </c>
      <c r="O4" s="2">
        <f>VLOOKUP($A4,'By SKU - Old RTs'!$A:$V,22,FALSE)</f>
        <v>0</v>
      </c>
      <c r="P4" s="2">
        <f>VLOOKUP($A4,'By SKU - New RTs'!$A:$V,22,FALSE)</f>
        <v>0</v>
      </c>
      <c r="Q4" s="2">
        <f t="shared" ref="Q4:Q67" si="4">P4-O4</f>
        <v>0</v>
      </c>
    </row>
    <row r="5" spans="1:17" x14ac:dyDescent="0.3">
      <c r="A5" s="3">
        <f>'By SKU - Old RTs'!A5</f>
        <v>8</v>
      </c>
      <c r="B5" t="str">
        <f>'By SKU - Old RTs'!B5</f>
        <v xml:space="preserve">AP BIB NAVY BLUE      </v>
      </c>
      <c r="C5" s="2">
        <f>VLOOKUP($A5,'By SKU - Old RTs'!$A:$V,18,FALSE)</f>
        <v>25</v>
      </c>
      <c r="D5" s="2">
        <f>VLOOKUP($A5,'By SKU - New RTs'!$A:$V,18,FALSE)</f>
        <v>25</v>
      </c>
      <c r="E5" s="5">
        <f t="shared" si="0"/>
        <v>0</v>
      </c>
      <c r="F5" s="2">
        <f>VLOOKUP($A5,'By SKU - Old RTs'!$A:$V,19,FALSE)</f>
        <v>0</v>
      </c>
      <c r="G5" s="2">
        <f>VLOOKUP($A5,'By SKU - New RTs'!$A:$V,19,FALSE)</f>
        <v>0</v>
      </c>
      <c r="H5" s="5">
        <f t="shared" si="1"/>
        <v>0</v>
      </c>
      <c r="I5" s="2">
        <f>VLOOKUP($A5,'By SKU - Old RTs'!$A:$V,20,FALSE)</f>
        <v>0</v>
      </c>
      <c r="J5" s="2">
        <f>VLOOKUP($A5,'By SKU - New RTs'!$A:$V,20,FALSE)</f>
        <v>0</v>
      </c>
      <c r="K5" s="5">
        <f t="shared" si="2"/>
        <v>0</v>
      </c>
      <c r="L5" s="2">
        <f>VLOOKUP($A5,'By SKU - Old RTs'!$A:$V,21,FALSE)</f>
        <v>0</v>
      </c>
      <c r="M5" s="2">
        <f>VLOOKUP($A5,'By SKU - New RTs'!$A:$V,21,FALSE)</f>
        <v>0</v>
      </c>
      <c r="N5" s="5">
        <f t="shared" si="3"/>
        <v>0</v>
      </c>
      <c r="O5" s="2">
        <f>VLOOKUP($A5,'By SKU - Old RTs'!$A:$V,22,FALSE)</f>
        <v>0</v>
      </c>
      <c r="P5" s="2">
        <f>VLOOKUP($A5,'By SKU - New RTs'!$A:$V,22,FALSE)</f>
        <v>0</v>
      </c>
      <c r="Q5" s="2">
        <f t="shared" si="4"/>
        <v>0</v>
      </c>
    </row>
    <row r="6" spans="1:17" x14ac:dyDescent="0.3">
      <c r="A6" s="3">
        <f>'By SKU - Old RTs'!A6</f>
        <v>11</v>
      </c>
      <c r="B6" t="str">
        <f>'By SKU - Old RTs'!B6</f>
        <v xml:space="preserve">AP BIB WT SELECT       </v>
      </c>
      <c r="C6" s="2">
        <f>VLOOKUP($A6,'By SKU - Old RTs'!$A:$V,18,FALSE)</f>
        <v>132</v>
      </c>
      <c r="D6" s="2">
        <f>VLOOKUP($A6,'By SKU - New RTs'!$A:$V,18,FALSE)</f>
        <v>132</v>
      </c>
      <c r="E6" s="5">
        <f t="shared" si="0"/>
        <v>0</v>
      </c>
      <c r="F6" s="2">
        <f>VLOOKUP($A6,'By SKU - Old RTs'!$A:$V,19,FALSE)</f>
        <v>0</v>
      </c>
      <c r="G6" s="2">
        <f>VLOOKUP($A6,'By SKU - New RTs'!$A:$V,19,FALSE)</f>
        <v>0</v>
      </c>
      <c r="H6" s="5">
        <f t="shared" si="1"/>
        <v>0</v>
      </c>
      <c r="I6" s="2">
        <f>VLOOKUP($A6,'By SKU - Old RTs'!$A:$V,20,FALSE)</f>
        <v>50.5</v>
      </c>
      <c r="J6" s="2">
        <f>VLOOKUP($A6,'By SKU - New RTs'!$A:$V,20,FALSE)</f>
        <v>99</v>
      </c>
      <c r="K6" s="5">
        <f t="shared" si="2"/>
        <v>48.5</v>
      </c>
      <c r="L6" s="2">
        <f>VLOOKUP($A6,'By SKU - Old RTs'!$A:$V,21,FALSE)</f>
        <v>110</v>
      </c>
      <c r="M6" s="2">
        <f>VLOOKUP($A6,'By SKU - New RTs'!$A:$V,21,FALSE)</f>
        <v>110</v>
      </c>
      <c r="N6" s="5">
        <f t="shared" si="3"/>
        <v>0</v>
      </c>
      <c r="O6" s="2">
        <f>VLOOKUP($A6,'By SKU - Old RTs'!$A:$V,22,FALSE)</f>
        <v>99</v>
      </c>
      <c r="P6" s="2">
        <f>VLOOKUP($A6,'By SKU - New RTs'!$A:$V,22,FALSE)</f>
        <v>50.5</v>
      </c>
      <c r="Q6" s="2">
        <f t="shared" si="4"/>
        <v>-48.5</v>
      </c>
    </row>
    <row r="7" spans="1:17" x14ac:dyDescent="0.3">
      <c r="A7" s="3">
        <f>'By SKU - Old RTs'!A7</f>
        <v>21</v>
      </c>
      <c r="B7" t="str">
        <f>'By SKU - Old RTs'!B7</f>
        <v>AP BIB BLACK</v>
      </c>
      <c r="C7" s="2">
        <f>VLOOKUP($A7,'By SKU - Old RTs'!$A:$V,18,FALSE)</f>
        <v>31.75</v>
      </c>
      <c r="D7" s="2">
        <f>VLOOKUP($A7,'By SKU - New RTs'!$A:$V,18,FALSE)</f>
        <v>31.75</v>
      </c>
      <c r="E7" s="5">
        <f t="shared" si="0"/>
        <v>0</v>
      </c>
      <c r="F7" s="2">
        <f>VLOOKUP($A7,'By SKU - Old RTs'!$A:$V,19,FALSE)</f>
        <v>28</v>
      </c>
      <c r="G7" s="2">
        <f>VLOOKUP($A7,'By SKU - New RTs'!$A:$V,19,FALSE)</f>
        <v>28</v>
      </c>
      <c r="H7" s="5">
        <f t="shared" si="1"/>
        <v>0</v>
      </c>
      <c r="I7" s="2">
        <f>VLOOKUP($A7,'By SKU - Old RTs'!$A:$V,20,FALSE)</f>
        <v>14</v>
      </c>
      <c r="J7" s="2">
        <f>VLOOKUP($A7,'By SKU - New RTs'!$A:$V,20,FALSE)</f>
        <v>69</v>
      </c>
      <c r="K7" s="5">
        <f t="shared" si="2"/>
        <v>55</v>
      </c>
      <c r="L7" s="2">
        <f>VLOOKUP($A7,'By SKU - Old RTs'!$A:$V,21,FALSE)</f>
        <v>72</v>
      </c>
      <c r="M7" s="2">
        <f>VLOOKUP($A7,'By SKU - New RTs'!$A:$V,21,FALSE)</f>
        <v>72</v>
      </c>
      <c r="N7" s="5">
        <f t="shared" si="3"/>
        <v>0</v>
      </c>
      <c r="O7" s="2">
        <f>VLOOKUP($A7,'By SKU - Old RTs'!$A:$V,22,FALSE)</f>
        <v>69</v>
      </c>
      <c r="P7" s="2">
        <f>VLOOKUP($A7,'By SKU - New RTs'!$A:$V,22,FALSE)</f>
        <v>14</v>
      </c>
      <c r="Q7" s="2">
        <f t="shared" si="4"/>
        <v>-55</v>
      </c>
    </row>
    <row r="8" spans="1:17" x14ac:dyDescent="0.3">
      <c r="A8" s="3">
        <f>'By SKU - Old RTs'!A8</f>
        <v>40</v>
      </c>
      <c r="B8" t="str">
        <f>'By SKU - Old RTs'!B8</f>
        <v>PILLOW CASE</v>
      </c>
      <c r="C8" s="2">
        <f>VLOOKUP($A8,'By SKU - Old RTs'!$A:$V,18,FALSE)</f>
        <v>0</v>
      </c>
      <c r="D8" s="2">
        <f>VLOOKUP($A8,'By SKU - New RTs'!$A:$V,18,FALSE)</f>
        <v>0</v>
      </c>
      <c r="E8" s="5">
        <f t="shared" si="0"/>
        <v>0</v>
      </c>
      <c r="F8" s="2">
        <f>VLOOKUP($A8,'By SKU - Old RTs'!$A:$V,19,FALSE)</f>
        <v>15</v>
      </c>
      <c r="G8" s="2">
        <f>VLOOKUP($A8,'By SKU - New RTs'!$A:$V,19,FALSE)</f>
        <v>15</v>
      </c>
      <c r="H8" s="5">
        <f t="shared" si="1"/>
        <v>0</v>
      </c>
      <c r="I8" s="2">
        <f>VLOOKUP($A8,'By SKU - Old RTs'!$A:$V,20,FALSE)</f>
        <v>0</v>
      </c>
      <c r="J8" s="2">
        <f>VLOOKUP($A8,'By SKU - New RTs'!$A:$V,20,FALSE)</f>
        <v>0</v>
      </c>
      <c r="K8" s="5">
        <f t="shared" si="2"/>
        <v>0</v>
      </c>
      <c r="L8" s="2">
        <f>VLOOKUP($A8,'By SKU - Old RTs'!$A:$V,21,FALSE)</f>
        <v>0</v>
      </c>
      <c r="M8" s="2">
        <f>VLOOKUP($A8,'By SKU - New RTs'!$A:$V,21,FALSE)</f>
        <v>0</v>
      </c>
      <c r="N8" s="5">
        <f t="shared" si="3"/>
        <v>0</v>
      </c>
      <c r="O8" s="2">
        <f>VLOOKUP($A8,'By SKU - Old RTs'!$A:$V,22,FALSE)</f>
        <v>0</v>
      </c>
      <c r="P8" s="2">
        <f>VLOOKUP($A8,'By SKU - New RTs'!$A:$V,22,FALSE)</f>
        <v>0</v>
      </c>
      <c r="Q8" s="2">
        <f t="shared" si="4"/>
        <v>0</v>
      </c>
    </row>
    <row r="9" spans="1:17" x14ac:dyDescent="0.3">
      <c r="A9" s="3">
        <f>'By SKU - Old RTs'!A9</f>
        <v>43</v>
      </c>
      <c r="B9" t="str">
        <f>'By SKU - Old RTs'!B9</f>
        <v xml:space="preserve">SHEETS 72 FLAT      </v>
      </c>
      <c r="C9" s="2">
        <f>VLOOKUP($A9,'By SKU - Old RTs'!$A:$V,18,FALSE)</f>
        <v>0</v>
      </c>
      <c r="D9" s="2">
        <f>VLOOKUP($A9,'By SKU - New RTs'!$A:$V,18,FALSE)</f>
        <v>0</v>
      </c>
      <c r="E9" s="5">
        <f t="shared" si="0"/>
        <v>0</v>
      </c>
      <c r="F9" s="2">
        <f>VLOOKUP($A9,'By SKU - Old RTs'!$A:$V,19,FALSE)</f>
        <v>0</v>
      </c>
      <c r="G9" s="2">
        <f>VLOOKUP($A9,'By SKU - New RTs'!$A:$V,19,FALSE)</f>
        <v>0</v>
      </c>
      <c r="H9" s="5">
        <f t="shared" si="1"/>
        <v>0</v>
      </c>
      <c r="I9" s="2">
        <f>VLOOKUP($A9,'By SKU - Old RTs'!$A:$V,20,FALSE)</f>
        <v>0</v>
      </c>
      <c r="J9" s="2">
        <f>VLOOKUP($A9,'By SKU - New RTs'!$A:$V,20,FALSE)</f>
        <v>0</v>
      </c>
      <c r="K9" s="5">
        <f t="shared" si="2"/>
        <v>0</v>
      </c>
      <c r="L9" s="2">
        <f>VLOOKUP($A9,'By SKU - Old RTs'!$A:$V,21,FALSE)</f>
        <v>0</v>
      </c>
      <c r="M9" s="2">
        <f>VLOOKUP($A9,'By SKU - New RTs'!$A:$V,21,FALSE)</f>
        <v>0</v>
      </c>
      <c r="N9" s="5">
        <f t="shared" si="3"/>
        <v>0</v>
      </c>
      <c r="O9" s="2">
        <f>VLOOKUP($A9,'By SKU - Old RTs'!$A:$V,22,FALSE)</f>
        <v>0</v>
      </c>
      <c r="P9" s="2">
        <f>VLOOKUP($A9,'By SKU - New RTs'!$A:$V,22,FALSE)</f>
        <v>0</v>
      </c>
      <c r="Q9" s="2">
        <f t="shared" si="4"/>
        <v>0</v>
      </c>
    </row>
    <row r="10" spans="1:17" x14ac:dyDescent="0.3">
      <c r="A10" s="3">
        <f>'By SKU - Old RTs'!A10</f>
        <v>46</v>
      </c>
      <c r="B10" t="str">
        <f>'By SKU - Old RTs'!B10</f>
        <v xml:space="preserve">GURNEY FLAT SHT     </v>
      </c>
      <c r="C10" s="2">
        <f>VLOOKUP($A10,'By SKU - Old RTs'!$A:$V,18,FALSE)</f>
        <v>0</v>
      </c>
      <c r="D10" s="2">
        <f>VLOOKUP($A10,'By SKU - New RTs'!$A:$V,18,FALSE)</f>
        <v>0</v>
      </c>
      <c r="E10" s="5">
        <f t="shared" si="0"/>
        <v>0</v>
      </c>
      <c r="F10" s="2">
        <f>VLOOKUP($A10,'By SKU - Old RTs'!$A:$V,19,FALSE)</f>
        <v>0</v>
      </c>
      <c r="G10" s="2">
        <f>VLOOKUP($A10,'By SKU - New RTs'!$A:$V,19,FALSE)</f>
        <v>0</v>
      </c>
      <c r="H10" s="5">
        <f t="shared" si="1"/>
        <v>0</v>
      </c>
      <c r="I10" s="2">
        <f>VLOOKUP($A10,'By SKU - Old RTs'!$A:$V,20,FALSE)</f>
        <v>0</v>
      </c>
      <c r="J10" s="2">
        <f>VLOOKUP($A10,'By SKU - New RTs'!$A:$V,20,FALSE)</f>
        <v>0</v>
      </c>
      <c r="K10" s="5">
        <f t="shared" si="2"/>
        <v>0</v>
      </c>
      <c r="L10" s="2">
        <f>VLOOKUP($A10,'By SKU - Old RTs'!$A:$V,21,FALSE)</f>
        <v>0</v>
      </c>
      <c r="M10" s="2">
        <f>VLOOKUP($A10,'By SKU - New RTs'!$A:$V,21,FALSE)</f>
        <v>0</v>
      </c>
      <c r="N10" s="5">
        <f t="shared" si="3"/>
        <v>0</v>
      </c>
      <c r="O10" s="2">
        <f>VLOOKUP($A10,'By SKU - Old RTs'!$A:$V,22,FALSE)</f>
        <v>0</v>
      </c>
      <c r="P10" s="2">
        <f>VLOOKUP($A10,'By SKU - New RTs'!$A:$V,22,FALSE)</f>
        <v>0</v>
      </c>
      <c r="Q10" s="2">
        <f t="shared" si="4"/>
        <v>0</v>
      </c>
    </row>
    <row r="11" spans="1:17" x14ac:dyDescent="0.3">
      <c r="A11" s="3">
        <f>'By SKU - Old RTs'!A11</f>
        <v>48</v>
      </c>
      <c r="B11" t="str">
        <f>'By SKU - Old RTs'!B11</f>
        <v xml:space="preserve">SHEETS QUEEN FL     </v>
      </c>
      <c r="C11" s="2">
        <f>VLOOKUP($A11,'By SKU - Old RTs'!$A:$V,18,FALSE)</f>
        <v>0</v>
      </c>
      <c r="D11" s="2">
        <f>VLOOKUP($A11,'By SKU - New RTs'!$A:$V,18,FALSE)</f>
        <v>0</v>
      </c>
      <c r="E11" s="5">
        <f t="shared" si="0"/>
        <v>0</v>
      </c>
      <c r="F11" s="2">
        <f>VLOOKUP($A11,'By SKU - Old RTs'!$A:$V,19,FALSE)</f>
        <v>10</v>
      </c>
      <c r="G11" s="2">
        <f>VLOOKUP($A11,'By SKU - New RTs'!$A:$V,19,FALSE)</f>
        <v>10</v>
      </c>
      <c r="H11" s="5">
        <f t="shared" si="1"/>
        <v>0</v>
      </c>
      <c r="I11" s="2">
        <f>VLOOKUP($A11,'By SKU - Old RTs'!$A:$V,20,FALSE)</f>
        <v>0</v>
      </c>
      <c r="J11" s="2">
        <f>VLOOKUP($A11,'By SKU - New RTs'!$A:$V,20,FALSE)</f>
        <v>0</v>
      </c>
      <c r="K11" s="5">
        <f t="shared" si="2"/>
        <v>0</v>
      </c>
      <c r="L11" s="2">
        <f>VLOOKUP($A11,'By SKU - Old RTs'!$A:$V,21,FALSE)</f>
        <v>0</v>
      </c>
      <c r="M11" s="2">
        <f>VLOOKUP($A11,'By SKU - New RTs'!$A:$V,21,FALSE)</f>
        <v>0</v>
      </c>
      <c r="N11" s="5">
        <f t="shared" si="3"/>
        <v>0</v>
      </c>
      <c r="O11" s="2">
        <f>VLOOKUP($A11,'By SKU - Old RTs'!$A:$V,22,FALSE)</f>
        <v>0</v>
      </c>
      <c r="P11" s="2">
        <f>VLOOKUP($A11,'By SKU - New RTs'!$A:$V,22,FALSE)</f>
        <v>0</v>
      </c>
      <c r="Q11" s="2">
        <f t="shared" si="4"/>
        <v>0</v>
      </c>
    </row>
    <row r="12" spans="1:17" x14ac:dyDescent="0.3">
      <c r="A12" s="3">
        <f>'By SKU - Old RTs'!A12</f>
        <v>50</v>
      </c>
      <c r="B12" t="str">
        <f>'By SKU - Old RTs'!B12</f>
        <v xml:space="preserve">BAG CLOTH           </v>
      </c>
      <c r="C12" s="2">
        <f>VLOOKUP($A12,'By SKU - Old RTs'!$A:$V,18,FALSE)</f>
        <v>32.25</v>
      </c>
      <c r="D12" s="2">
        <f>VLOOKUP($A12,'By SKU - New RTs'!$A:$V,18,FALSE)</f>
        <v>32.25</v>
      </c>
      <c r="E12" s="5">
        <f t="shared" si="0"/>
        <v>0</v>
      </c>
      <c r="F12" s="2">
        <f>VLOOKUP($A12,'By SKU - Old RTs'!$A:$V,19,FALSE)</f>
        <v>18.75</v>
      </c>
      <c r="G12" s="2">
        <f>VLOOKUP($A12,'By SKU - New RTs'!$A:$V,19,FALSE)</f>
        <v>18.75</v>
      </c>
      <c r="H12" s="5">
        <f t="shared" si="1"/>
        <v>0</v>
      </c>
      <c r="I12" s="2">
        <f>VLOOKUP($A12,'By SKU - Old RTs'!$A:$V,20,FALSE)</f>
        <v>21</v>
      </c>
      <c r="J12" s="2">
        <f>VLOOKUP($A12,'By SKU - New RTs'!$A:$V,20,FALSE)</f>
        <v>16.5</v>
      </c>
      <c r="K12" s="5">
        <f t="shared" si="2"/>
        <v>-4.5</v>
      </c>
      <c r="L12" s="2">
        <f>VLOOKUP($A12,'By SKU - Old RTs'!$A:$V,21,FALSE)</f>
        <v>16.5</v>
      </c>
      <c r="M12" s="2">
        <f>VLOOKUP($A12,'By SKU - New RTs'!$A:$V,21,FALSE)</f>
        <v>16.5</v>
      </c>
      <c r="N12" s="5">
        <f t="shared" si="3"/>
        <v>0</v>
      </c>
      <c r="O12" s="2">
        <f>VLOOKUP($A12,'By SKU - Old RTs'!$A:$V,22,FALSE)</f>
        <v>16.5</v>
      </c>
      <c r="P12" s="2">
        <f>VLOOKUP($A12,'By SKU - New RTs'!$A:$V,22,FALSE)</f>
        <v>21</v>
      </c>
      <c r="Q12" s="2">
        <f t="shared" si="4"/>
        <v>4.5</v>
      </c>
    </row>
    <row r="13" spans="1:17" x14ac:dyDescent="0.3">
      <c r="A13" s="3">
        <f>'By SKU - Old RTs'!A13</f>
        <v>59</v>
      </c>
      <c r="B13" t="str">
        <f>'By SKU - Old RTs'!B13</f>
        <v>UTILITY BAG CLOTH</v>
      </c>
      <c r="C13" s="2">
        <f>VLOOKUP($A13,'By SKU - Old RTs'!$A:$V,18,FALSE)</f>
        <v>0</v>
      </c>
      <c r="D13" s="2">
        <f>VLOOKUP($A13,'By SKU - New RTs'!$A:$V,18,FALSE)</f>
        <v>0</v>
      </c>
      <c r="E13" s="5">
        <f t="shared" si="0"/>
        <v>0</v>
      </c>
      <c r="F13" s="2">
        <f>VLOOKUP($A13,'By SKU - Old RTs'!$A:$V,19,FALSE)</f>
        <v>1</v>
      </c>
      <c r="G13" s="2">
        <f>VLOOKUP($A13,'By SKU - New RTs'!$A:$V,19,FALSE)</f>
        <v>1</v>
      </c>
      <c r="H13" s="5">
        <f t="shared" si="1"/>
        <v>0</v>
      </c>
      <c r="I13" s="2">
        <f>VLOOKUP($A13,'By SKU - Old RTs'!$A:$V,20,FALSE)</f>
        <v>0</v>
      </c>
      <c r="J13" s="2">
        <f>VLOOKUP($A13,'By SKU - New RTs'!$A:$V,20,FALSE)</f>
        <v>0</v>
      </c>
      <c r="K13" s="5">
        <f t="shared" si="2"/>
        <v>0</v>
      </c>
      <c r="L13" s="2">
        <f>VLOOKUP($A13,'By SKU - Old RTs'!$A:$V,21,FALSE)</f>
        <v>0</v>
      </c>
      <c r="M13" s="2">
        <f>VLOOKUP($A13,'By SKU - New RTs'!$A:$V,21,FALSE)</f>
        <v>0</v>
      </c>
      <c r="N13" s="5">
        <f t="shared" si="3"/>
        <v>0</v>
      </c>
      <c r="O13" s="2">
        <f>VLOOKUP($A13,'By SKU - Old RTs'!$A:$V,22,FALSE)</f>
        <v>0</v>
      </c>
      <c r="P13" s="2">
        <f>VLOOKUP($A13,'By SKU - New RTs'!$A:$V,22,FALSE)</f>
        <v>0</v>
      </c>
      <c r="Q13" s="2">
        <f t="shared" si="4"/>
        <v>0</v>
      </c>
    </row>
    <row r="14" spans="1:17" x14ac:dyDescent="0.3">
      <c r="A14" s="3">
        <f>'By SKU - Old RTs'!A14</f>
        <v>70</v>
      </c>
      <c r="B14" t="str">
        <f>'By SKU - Old RTs'!B14</f>
        <v>PLASTIC SOIL BAG</v>
      </c>
      <c r="C14" s="2">
        <f>VLOOKUP($A14,'By SKU - Old RTs'!$A:$V,18,FALSE)</f>
        <v>3</v>
      </c>
      <c r="D14" s="2">
        <f>VLOOKUP($A14,'By SKU - New RTs'!$A:$V,18,FALSE)</f>
        <v>3</v>
      </c>
      <c r="E14" s="5">
        <f t="shared" si="0"/>
        <v>0</v>
      </c>
      <c r="F14" s="2">
        <f>VLOOKUP($A14,'By SKU - Old RTs'!$A:$V,19,FALSE)</f>
        <v>3.75</v>
      </c>
      <c r="G14" s="2">
        <f>VLOOKUP($A14,'By SKU - New RTs'!$A:$V,19,FALSE)</f>
        <v>3.75</v>
      </c>
      <c r="H14" s="5">
        <f t="shared" si="1"/>
        <v>0</v>
      </c>
      <c r="I14" s="2">
        <f>VLOOKUP($A14,'By SKU - Old RTs'!$A:$V,20,FALSE)</f>
        <v>10.5</v>
      </c>
      <c r="J14" s="2">
        <f>VLOOKUP($A14,'By SKU - New RTs'!$A:$V,20,FALSE)</f>
        <v>1</v>
      </c>
      <c r="K14" s="5">
        <f t="shared" si="2"/>
        <v>-9.5</v>
      </c>
      <c r="L14" s="2">
        <f>VLOOKUP($A14,'By SKU - Old RTs'!$A:$V,21,FALSE)</f>
        <v>1</v>
      </c>
      <c r="M14" s="2">
        <f>VLOOKUP($A14,'By SKU - New RTs'!$A:$V,21,FALSE)</f>
        <v>1</v>
      </c>
      <c r="N14" s="5">
        <f t="shared" si="3"/>
        <v>0</v>
      </c>
      <c r="O14" s="2">
        <f>VLOOKUP($A14,'By SKU - Old RTs'!$A:$V,22,FALSE)</f>
        <v>1</v>
      </c>
      <c r="P14" s="2">
        <f>VLOOKUP($A14,'By SKU - New RTs'!$A:$V,22,FALSE)</f>
        <v>10.5</v>
      </c>
      <c r="Q14" s="2">
        <f t="shared" si="4"/>
        <v>9.5</v>
      </c>
    </row>
    <row r="15" spans="1:17" x14ac:dyDescent="0.3">
      <c r="A15" s="3">
        <f>'By SKU - Old RTs'!A15</f>
        <v>115</v>
      </c>
      <c r="B15" t="str">
        <f>'By SKU - Old RTs'!B15</f>
        <v xml:space="preserve">NAPKIN BURGUNDY     </v>
      </c>
      <c r="C15" s="2">
        <f>VLOOKUP($A15,'By SKU - Old RTs'!$A:$V,18,FALSE)</f>
        <v>0</v>
      </c>
      <c r="D15" s="2">
        <f>VLOOKUP($A15,'By SKU - New RTs'!$A:$V,18,FALSE)</f>
        <v>0</v>
      </c>
      <c r="E15" s="5">
        <f t="shared" si="0"/>
        <v>0</v>
      </c>
      <c r="F15" s="2">
        <f>VLOOKUP($A15,'By SKU - Old RTs'!$A:$V,19,FALSE)</f>
        <v>0</v>
      </c>
      <c r="G15" s="2">
        <f>VLOOKUP($A15,'By SKU - New RTs'!$A:$V,19,FALSE)</f>
        <v>0</v>
      </c>
      <c r="H15" s="5">
        <f t="shared" si="1"/>
        <v>0</v>
      </c>
      <c r="I15" s="2">
        <f>VLOOKUP($A15,'By SKU - Old RTs'!$A:$V,20,FALSE)</f>
        <v>0</v>
      </c>
      <c r="J15" s="2">
        <f>VLOOKUP($A15,'By SKU - New RTs'!$A:$V,20,FALSE)</f>
        <v>0</v>
      </c>
      <c r="K15" s="5">
        <f t="shared" si="2"/>
        <v>0</v>
      </c>
      <c r="L15" s="2">
        <f>VLOOKUP($A15,'By SKU - Old RTs'!$A:$V,21,FALSE)</f>
        <v>0</v>
      </c>
      <c r="M15" s="2">
        <f>VLOOKUP($A15,'By SKU - New RTs'!$A:$V,21,FALSE)</f>
        <v>0</v>
      </c>
      <c r="N15" s="5">
        <f t="shared" si="3"/>
        <v>0</v>
      </c>
      <c r="O15" s="2">
        <f>VLOOKUP($A15,'By SKU - Old RTs'!$A:$V,22,FALSE)</f>
        <v>0</v>
      </c>
      <c r="P15" s="2">
        <f>VLOOKUP($A15,'By SKU - New RTs'!$A:$V,22,FALSE)</f>
        <v>0</v>
      </c>
      <c r="Q15" s="2">
        <f t="shared" si="4"/>
        <v>0</v>
      </c>
    </row>
    <row r="16" spans="1:17" x14ac:dyDescent="0.3">
      <c r="A16" s="3">
        <f>'By SKU - Old RTs'!A16</f>
        <v>116</v>
      </c>
      <c r="B16" t="str">
        <f>'By SKU - Old RTs'!B16</f>
        <v xml:space="preserve">NAPKIN NAVY         </v>
      </c>
      <c r="C16" s="2">
        <f>VLOOKUP($A16,'By SKU - Old RTs'!$A:$V,18,FALSE)</f>
        <v>0</v>
      </c>
      <c r="D16" s="2">
        <f>VLOOKUP($A16,'By SKU - New RTs'!$A:$V,18,FALSE)</f>
        <v>0</v>
      </c>
      <c r="E16" s="5">
        <f t="shared" si="0"/>
        <v>0</v>
      </c>
      <c r="F16" s="2">
        <f>VLOOKUP($A16,'By SKU - Old RTs'!$A:$V,19,FALSE)</f>
        <v>0</v>
      </c>
      <c r="G16" s="2">
        <f>VLOOKUP($A16,'By SKU - New RTs'!$A:$V,19,FALSE)</f>
        <v>0</v>
      </c>
      <c r="H16" s="5">
        <f t="shared" si="1"/>
        <v>0</v>
      </c>
      <c r="I16" s="2">
        <f>VLOOKUP($A16,'By SKU - Old RTs'!$A:$V,20,FALSE)</f>
        <v>0</v>
      </c>
      <c r="J16" s="2">
        <f>VLOOKUP($A16,'By SKU - New RTs'!$A:$V,20,FALSE)</f>
        <v>0</v>
      </c>
      <c r="K16" s="5">
        <f t="shared" si="2"/>
        <v>0</v>
      </c>
      <c r="L16" s="2">
        <f>VLOOKUP($A16,'By SKU - Old RTs'!$A:$V,21,FALSE)</f>
        <v>0</v>
      </c>
      <c r="M16" s="2">
        <f>VLOOKUP($A16,'By SKU - New RTs'!$A:$V,21,FALSE)</f>
        <v>0</v>
      </c>
      <c r="N16" s="5">
        <f t="shared" si="3"/>
        <v>0</v>
      </c>
      <c r="O16" s="2">
        <f>VLOOKUP($A16,'By SKU - Old RTs'!$A:$V,22,FALSE)</f>
        <v>0</v>
      </c>
      <c r="P16" s="2">
        <f>VLOOKUP($A16,'By SKU - New RTs'!$A:$V,22,FALSE)</f>
        <v>0</v>
      </c>
      <c r="Q16" s="2">
        <f t="shared" si="4"/>
        <v>0</v>
      </c>
    </row>
    <row r="17" spans="1:17" x14ac:dyDescent="0.3">
      <c r="A17" s="3">
        <f>'By SKU - Old RTs'!A17</f>
        <v>126</v>
      </c>
      <c r="B17" t="str">
        <f>'By SKU - Old RTs'!B17</f>
        <v>TC 52X114 BLACK</v>
      </c>
      <c r="C17" s="2">
        <f>VLOOKUP($A17,'By SKU - Old RTs'!$A:$V,18,FALSE)</f>
        <v>0</v>
      </c>
      <c r="D17" s="2">
        <f>VLOOKUP($A17,'By SKU - New RTs'!$A:$V,18,FALSE)</f>
        <v>0</v>
      </c>
      <c r="E17" s="5">
        <f t="shared" si="0"/>
        <v>0</v>
      </c>
      <c r="F17" s="2">
        <f>VLOOKUP($A17,'By SKU - Old RTs'!$A:$V,19,FALSE)</f>
        <v>0</v>
      </c>
      <c r="G17" s="2">
        <f>VLOOKUP($A17,'By SKU - New RTs'!$A:$V,19,FALSE)</f>
        <v>0</v>
      </c>
      <c r="H17" s="5">
        <f t="shared" si="1"/>
        <v>0</v>
      </c>
      <c r="I17" s="2">
        <f>VLOOKUP($A17,'By SKU - Old RTs'!$A:$V,20,FALSE)</f>
        <v>0</v>
      </c>
      <c r="J17" s="2">
        <f>VLOOKUP($A17,'By SKU - New RTs'!$A:$V,20,FALSE)</f>
        <v>0</v>
      </c>
      <c r="K17" s="5">
        <f t="shared" si="2"/>
        <v>0</v>
      </c>
      <c r="L17" s="2">
        <f>VLOOKUP($A17,'By SKU - Old RTs'!$A:$V,21,FALSE)</f>
        <v>0</v>
      </c>
      <c r="M17" s="2">
        <f>VLOOKUP($A17,'By SKU - New RTs'!$A:$V,21,FALSE)</f>
        <v>0</v>
      </c>
      <c r="N17" s="5">
        <f t="shared" si="3"/>
        <v>0</v>
      </c>
      <c r="O17" s="2">
        <f>VLOOKUP($A17,'By SKU - Old RTs'!$A:$V,22,FALSE)</f>
        <v>0</v>
      </c>
      <c r="P17" s="2">
        <f>VLOOKUP($A17,'By SKU - New RTs'!$A:$V,22,FALSE)</f>
        <v>0</v>
      </c>
      <c r="Q17" s="2">
        <f t="shared" si="4"/>
        <v>0</v>
      </c>
    </row>
    <row r="18" spans="1:17" x14ac:dyDescent="0.3">
      <c r="A18" s="3">
        <f>'By SKU - Old RTs'!A18</f>
        <v>150</v>
      </c>
      <c r="B18" t="str">
        <f>'By SKU - Old RTs'!B18</f>
        <v xml:space="preserve">NAPKIN WHITE        </v>
      </c>
      <c r="C18" s="2">
        <f>VLOOKUP($A18,'By SKU - Old RTs'!$A:$V,18,FALSE)</f>
        <v>0</v>
      </c>
      <c r="D18" s="2">
        <f>VLOOKUP($A18,'By SKU - New RTs'!$A:$V,18,FALSE)</f>
        <v>0</v>
      </c>
      <c r="E18" s="5">
        <f t="shared" si="0"/>
        <v>0</v>
      </c>
      <c r="F18" s="2">
        <f>VLOOKUP($A18,'By SKU - Old RTs'!$A:$V,19,FALSE)</f>
        <v>0</v>
      </c>
      <c r="G18" s="2">
        <f>VLOOKUP($A18,'By SKU - New RTs'!$A:$V,19,FALSE)</f>
        <v>0</v>
      </c>
      <c r="H18" s="5">
        <f t="shared" si="1"/>
        <v>0</v>
      </c>
      <c r="I18" s="2">
        <f>VLOOKUP($A18,'By SKU - Old RTs'!$A:$V,20,FALSE)</f>
        <v>0</v>
      </c>
      <c r="J18" s="2">
        <f>VLOOKUP($A18,'By SKU - New RTs'!$A:$V,20,FALSE)</f>
        <v>0</v>
      </c>
      <c r="K18" s="5">
        <f t="shared" si="2"/>
        <v>0</v>
      </c>
      <c r="L18" s="2">
        <f>VLOOKUP($A18,'By SKU - Old RTs'!$A:$V,21,FALSE)</f>
        <v>0</v>
      </c>
      <c r="M18" s="2">
        <f>VLOOKUP($A18,'By SKU - New RTs'!$A:$V,21,FALSE)</f>
        <v>0</v>
      </c>
      <c r="N18" s="5">
        <f t="shared" si="3"/>
        <v>0</v>
      </c>
      <c r="O18" s="2">
        <f>VLOOKUP($A18,'By SKU - Old RTs'!$A:$V,22,FALSE)</f>
        <v>0</v>
      </c>
      <c r="P18" s="2">
        <f>VLOOKUP($A18,'By SKU - New RTs'!$A:$V,22,FALSE)</f>
        <v>0</v>
      </c>
      <c r="Q18" s="2">
        <f t="shared" si="4"/>
        <v>0</v>
      </c>
    </row>
    <row r="19" spans="1:17" x14ac:dyDescent="0.3">
      <c r="A19" s="3">
        <f>'By SKU - Old RTs'!A19</f>
        <v>159</v>
      </c>
      <c r="B19" t="str">
        <f>'By SKU - Old RTs'!B19</f>
        <v>NAPKIN HUNTER GREEN</v>
      </c>
      <c r="C19" s="2">
        <f>VLOOKUP($A19,'By SKU - Old RTs'!$A:$V,18,FALSE)</f>
        <v>0</v>
      </c>
      <c r="D19" s="2">
        <f>VLOOKUP($A19,'By SKU - New RTs'!$A:$V,18,FALSE)</f>
        <v>0</v>
      </c>
      <c r="E19" s="5">
        <f t="shared" si="0"/>
        <v>0</v>
      </c>
      <c r="F19" s="2">
        <f>VLOOKUP($A19,'By SKU - Old RTs'!$A:$V,19,FALSE)</f>
        <v>0</v>
      </c>
      <c r="G19" s="2">
        <f>VLOOKUP($A19,'By SKU - New RTs'!$A:$V,19,FALSE)</f>
        <v>0</v>
      </c>
      <c r="H19" s="5">
        <f t="shared" si="1"/>
        <v>0</v>
      </c>
      <c r="I19" s="2">
        <f>VLOOKUP($A19,'By SKU - Old RTs'!$A:$V,20,FALSE)</f>
        <v>0</v>
      </c>
      <c r="J19" s="2">
        <f>VLOOKUP($A19,'By SKU - New RTs'!$A:$V,20,FALSE)</f>
        <v>0</v>
      </c>
      <c r="K19" s="5">
        <f t="shared" si="2"/>
        <v>0</v>
      </c>
      <c r="L19" s="2">
        <f>VLOOKUP($A19,'By SKU - Old RTs'!$A:$V,21,FALSE)</f>
        <v>0</v>
      </c>
      <c r="M19" s="2">
        <f>VLOOKUP($A19,'By SKU - New RTs'!$A:$V,21,FALSE)</f>
        <v>0</v>
      </c>
      <c r="N19" s="5">
        <f t="shared" si="3"/>
        <v>0</v>
      </c>
      <c r="O19" s="2">
        <f>VLOOKUP($A19,'By SKU - Old RTs'!$A:$V,22,FALSE)</f>
        <v>0</v>
      </c>
      <c r="P19" s="2">
        <f>VLOOKUP($A19,'By SKU - New RTs'!$A:$V,22,FALSE)</f>
        <v>0</v>
      </c>
      <c r="Q19" s="2">
        <f t="shared" si="4"/>
        <v>0</v>
      </c>
    </row>
    <row r="20" spans="1:17" x14ac:dyDescent="0.3">
      <c r="A20" s="3">
        <f>'By SKU - Old RTs'!A20</f>
        <v>163</v>
      </c>
      <c r="B20" t="str">
        <f>'By SKU - Old RTs'!B20</f>
        <v xml:space="preserve">NAPKIN BLACK        </v>
      </c>
      <c r="C20" s="2">
        <f>VLOOKUP($A20,'By SKU - Old RTs'!$A:$V,18,FALSE)</f>
        <v>0</v>
      </c>
      <c r="D20" s="2">
        <f>VLOOKUP($A20,'By SKU - New RTs'!$A:$V,18,FALSE)</f>
        <v>0</v>
      </c>
      <c r="E20" s="5">
        <f t="shared" si="0"/>
        <v>0</v>
      </c>
      <c r="F20" s="2">
        <f>VLOOKUP($A20,'By SKU - Old RTs'!$A:$V,19,FALSE)</f>
        <v>0</v>
      </c>
      <c r="G20" s="2">
        <f>VLOOKUP($A20,'By SKU - New RTs'!$A:$V,19,FALSE)</f>
        <v>0</v>
      </c>
      <c r="H20" s="5">
        <f t="shared" si="1"/>
        <v>0</v>
      </c>
      <c r="I20" s="2">
        <f>VLOOKUP($A20,'By SKU - Old RTs'!$A:$V,20,FALSE)</f>
        <v>0</v>
      </c>
      <c r="J20" s="2">
        <f>VLOOKUP($A20,'By SKU - New RTs'!$A:$V,20,FALSE)</f>
        <v>0</v>
      </c>
      <c r="K20" s="5">
        <f t="shared" si="2"/>
        <v>0</v>
      </c>
      <c r="L20" s="2">
        <f>VLOOKUP($A20,'By SKU - Old RTs'!$A:$V,21,FALSE)</f>
        <v>0</v>
      </c>
      <c r="M20" s="2">
        <f>VLOOKUP($A20,'By SKU - New RTs'!$A:$V,21,FALSE)</f>
        <v>0</v>
      </c>
      <c r="N20" s="5">
        <f t="shared" si="3"/>
        <v>0</v>
      </c>
      <c r="O20" s="2">
        <f>VLOOKUP($A20,'By SKU - Old RTs'!$A:$V,22,FALSE)</f>
        <v>0</v>
      </c>
      <c r="P20" s="2">
        <f>VLOOKUP($A20,'By SKU - New RTs'!$A:$V,22,FALSE)</f>
        <v>0</v>
      </c>
      <c r="Q20" s="2">
        <f t="shared" si="4"/>
        <v>0</v>
      </c>
    </row>
    <row r="21" spans="1:17" x14ac:dyDescent="0.3">
      <c r="A21" s="3">
        <f>'By SKU - Old RTs'!A21</f>
        <v>173</v>
      </c>
      <c r="B21" t="str">
        <f>'By SKU - Old RTs'!B21</f>
        <v xml:space="preserve">NAPKIN MAIZE        </v>
      </c>
      <c r="C21" s="2">
        <f>VLOOKUP($A21,'By SKU - Old RTs'!$A:$V,18,FALSE)</f>
        <v>0</v>
      </c>
      <c r="D21" s="2">
        <f>VLOOKUP($A21,'By SKU - New RTs'!$A:$V,18,FALSE)</f>
        <v>0</v>
      </c>
      <c r="E21" s="5">
        <f t="shared" si="0"/>
        <v>0</v>
      </c>
      <c r="F21" s="2">
        <f>VLOOKUP($A21,'By SKU - Old RTs'!$A:$V,19,FALSE)</f>
        <v>0</v>
      </c>
      <c r="G21" s="2">
        <f>VLOOKUP($A21,'By SKU - New RTs'!$A:$V,19,FALSE)</f>
        <v>0</v>
      </c>
      <c r="H21" s="5">
        <f t="shared" si="1"/>
        <v>0</v>
      </c>
      <c r="I21" s="2">
        <f>VLOOKUP($A21,'By SKU - Old RTs'!$A:$V,20,FALSE)</f>
        <v>0</v>
      </c>
      <c r="J21" s="2">
        <f>VLOOKUP($A21,'By SKU - New RTs'!$A:$V,20,FALSE)</f>
        <v>0</v>
      </c>
      <c r="K21" s="5">
        <f t="shared" si="2"/>
        <v>0</v>
      </c>
      <c r="L21" s="2">
        <f>VLOOKUP($A21,'By SKU - Old RTs'!$A:$V,21,FALSE)</f>
        <v>0</v>
      </c>
      <c r="M21" s="2">
        <f>VLOOKUP($A21,'By SKU - New RTs'!$A:$V,21,FALSE)</f>
        <v>0</v>
      </c>
      <c r="N21" s="5">
        <f t="shared" si="3"/>
        <v>0</v>
      </c>
      <c r="O21" s="2">
        <f>VLOOKUP($A21,'By SKU - Old RTs'!$A:$V,22,FALSE)</f>
        <v>0</v>
      </c>
      <c r="P21" s="2">
        <f>VLOOKUP($A21,'By SKU - New RTs'!$A:$V,22,FALSE)</f>
        <v>0</v>
      </c>
      <c r="Q21" s="2">
        <f t="shared" si="4"/>
        <v>0</v>
      </c>
    </row>
    <row r="22" spans="1:17" x14ac:dyDescent="0.3">
      <c r="A22" s="3">
        <f>'By SKU - Old RTs'!A22</f>
        <v>202</v>
      </c>
      <c r="B22" t="str">
        <f>'By SKU - Old RTs'!B22</f>
        <v>TC 90" ROUND WHITE</v>
      </c>
      <c r="C22" s="2">
        <f>VLOOKUP($A22,'By SKU - Old RTs'!$A:$V,18,FALSE)</f>
        <v>0</v>
      </c>
      <c r="D22" s="2">
        <f>VLOOKUP($A22,'By SKU - New RTs'!$A:$V,18,FALSE)</f>
        <v>0</v>
      </c>
      <c r="E22" s="5">
        <f t="shared" si="0"/>
        <v>0</v>
      </c>
      <c r="F22" s="2">
        <f>VLOOKUP($A22,'By SKU - Old RTs'!$A:$V,19,FALSE)</f>
        <v>0</v>
      </c>
      <c r="G22" s="2">
        <f>VLOOKUP($A22,'By SKU - New RTs'!$A:$V,19,FALSE)</f>
        <v>0</v>
      </c>
      <c r="H22" s="5">
        <f t="shared" si="1"/>
        <v>0</v>
      </c>
      <c r="I22" s="2">
        <f>VLOOKUP($A22,'By SKU - Old RTs'!$A:$V,20,FALSE)</f>
        <v>0</v>
      </c>
      <c r="J22" s="2">
        <f>VLOOKUP($A22,'By SKU - New RTs'!$A:$V,20,FALSE)</f>
        <v>0</v>
      </c>
      <c r="K22" s="5">
        <f t="shared" si="2"/>
        <v>0</v>
      </c>
      <c r="L22" s="2">
        <f>VLOOKUP($A22,'By SKU - Old RTs'!$A:$V,21,FALSE)</f>
        <v>0</v>
      </c>
      <c r="M22" s="2">
        <f>VLOOKUP($A22,'By SKU - New RTs'!$A:$V,21,FALSE)</f>
        <v>0</v>
      </c>
      <c r="N22" s="5">
        <f t="shared" si="3"/>
        <v>0</v>
      </c>
      <c r="O22" s="2">
        <f>VLOOKUP($A22,'By SKU - Old RTs'!$A:$V,22,FALSE)</f>
        <v>0</v>
      </c>
      <c r="P22" s="2">
        <f>VLOOKUP($A22,'By SKU - New RTs'!$A:$V,22,FALSE)</f>
        <v>0</v>
      </c>
      <c r="Q22" s="2">
        <f t="shared" si="4"/>
        <v>0</v>
      </c>
    </row>
    <row r="23" spans="1:17" x14ac:dyDescent="0.3">
      <c r="A23" s="3">
        <f>'By SKU - Old RTs'!A23</f>
        <v>203</v>
      </c>
      <c r="B23" t="str">
        <f>'By SKU - Old RTs'!B23</f>
        <v>TC 132" ROUND WHITE</v>
      </c>
      <c r="C23" s="2">
        <f>VLOOKUP($A23,'By SKU - Old RTs'!$A:$V,18,FALSE)</f>
        <v>0</v>
      </c>
      <c r="D23" s="2">
        <f>VLOOKUP($A23,'By SKU - New RTs'!$A:$V,18,FALSE)</f>
        <v>0</v>
      </c>
      <c r="E23" s="5">
        <f t="shared" si="0"/>
        <v>0</v>
      </c>
      <c r="F23" s="2">
        <f>VLOOKUP($A23,'By SKU - Old RTs'!$A:$V,19,FALSE)</f>
        <v>0</v>
      </c>
      <c r="G23" s="2">
        <f>VLOOKUP($A23,'By SKU - New RTs'!$A:$V,19,FALSE)</f>
        <v>0</v>
      </c>
      <c r="H23" s="5">
        <f t="shared" si="1"/>
        <v>0</v>
      </c>
      <c r="I23" s="2">
        <f>VLOOKUP($A23,'By SKU - Old RTs'!$A:$V,20,FALSE)</f>
        <v>0</v>
      </c>
      <c r="J23" s="2">
        <f>VLOOKUP($A23,'By SKU - New RTs'!$A:$V,20,FALSE)</f>
        <v>0</v>
      </c>
      <c r="K23" s="5">
        <f t="shared" si="2"/>
        <v>0</v>
      </c>
      <c r="L23" s="2">
        <f>VLOOKUP($A23,'By SKU - Old RTs'!$A:$V,21,FALSE)</f>
        <v>0</v>
      </c>
      <c r="M23" s="2">
        <f>VLOOKUP($A23,'By SKU - New RTs'!$A:$V,21,FALSE)</f>
        <v>0</v>
      </c>
      <c r="N23" s="5">
        <f t="shared" si="3"/>
        <v>0</v>
      </c>
      <c r="O23" s="2">
        <f>VLOOKUP($A23,'By SKU - Old RTs'!$A:$V,22,FALSE)</f>
        <v>0</v>
      </c>
      <c r="P23" s="2">
        <f>VLOOKUP($A23,'By SKU - New RTs'!$A:$V,22,FALSE)</f>
        <v>0</v>
      </c>
      <c r="Q23" s="2">
        <f t="shared" si="4"/>
        <v>0</v>
      </c>
    </row>
    <row r="24" spans="1:17" x14ac:dyDescent="0.3">
      <c r="A24" s="3">
        <f>'By SKU - Old RTs'!A24</f>
        <v>208</v>
      </c>
      <c r="B24" t="str">
        <f>'By SKU - Old RTs'!B24</f>
        <v>TC 52X52 BLACK</v>
      </c>
      <c r="C24" s="2">
        <f>VLOOKUP($A24,'By SKU - Old RTs'!$A:$V,18,FALSE)</f>
        <v>0</v>
      </c>
      <c r="D24" s="2">
        <f>VLOOKUP($A24,'By SKU - New RTs'!$A:$V,18,FALSE)</f>
        <v>0</v>
      </c>
      <c r="E24" s="5">
        <f t="shared" si="0"/>
        <v>0</v>
      </c>
      <c r="F24" s="2">
        <f>VLOOKUP($A24,'By SKU - Old RTs'!$A:$V,19,FALSE)</f>
        <v>0</v>
      </c>
      <c r="G24" s="2">
        <f>VLOOKUP($A24,'By SKU - New RTs'!$A:$V,19,FALSE)</f>
        <v>0</v>
      </c>
      <c r="H24" s="5">
        <f t="shared" si="1"/>
        <v>0</v>
      </c>
      <c r="I24" s="2">
        <f>VLOOKUP($A24,'By SKU - Old RTs'!$A:$V,20,FALSE)</f>
        <v>0</v>
      </c>
      <c r="J24" s="2">
        <f>VLOOKUP($A24,'By SKU - New RTs'!$A:$V,20,FALSE)</f>
        <v>0</v>
      </c>
      <c r="K24" s="5">
        <f t="shared" si="2"/>
        <v>0</v>
      </c>
      <c r="L24" s="2">
        <f>VLOOKUP($A24,'By SKU - Old RTs'!$A:$V,21,FALSE)</f>
        <v>0</v>
      </c>
      <c r="M24" s="2">
        <f>VLOOKUP($A24,'By SKU - New RTs'!$A:$V,21,FALSE)</f>
        <v>0</v>
      </c>
      <c r="N24" s="5">
        <f t="shared" si="3"/>
        <v>0</v>
      </c>
      <c r="O24" s="2">
        <f>VLOOKUP($A24,'By SKU - Old RTs'!$A:$V,22,FALSE)</f>
        <v>0</v>
      </c>
      <c r="P24" s="2">
        <f>VLOOKUP($A24,'By SKU - New RTs'!$A:$V,22,FALSE)</f>
        <v>0</v>
      </c>
      <c r="Q24" s="2">
        <f t="shared" si="4"/>
        <v>0</v>
      </c>
    </row>
    <row r="25" spans="1:17" x14ac:dyDescent="0.3">
      <c r="A25" s="3">
        <f>'By SKU - Old RTs'!A25</f>
        <v>218</v>
      </c>
      <c r="B25" t="str">
        <f>'By SKU - Old RTs'!B25</f>
        <v>TC 90X132 WHITE</v>
      </c>
      <c r="C25" s="2">
        <f>VLOOKUP($A25,'By SKU - Old RTs'!$A:$V,18,FALSE)</f>
        <v>0</v>
      </c>
      <c r="D25" s="2">
        <f>VLOOKUP($A25,'By SKU - New RTs'!$A:$V,18,FALSE)</f>
        <v>0</v>
      </c>
      <c r="E25" s="5">
        <f t="shared" si="0"/>
        <v>0</v>
      </c>
      <c r="F25" s="2">
        <f>VLOOKUP($A25,'By SKU - Old RTs'!$A:$V,19,FALSE)</f>
        <v>0</v>
      </c>
      <c r="G25" s="2">
        <f>VLOOKUP($A25,'By SKU - New RTs'!$A:$V,19,FALSE)</f>
        <v>0</v>
      </c>
      <c r="H25" s="5">
        <f t="shared" si="1"/>
        <v>0</v>
      </c>
      <c r="I25" s="2">
        <f>VLOOKUP($A25,'By SKU - Old RTs'!$A:$V,20,FALSE)</f>
        <v>0</v>
      </c>
      <c r="J25" s="2">
        <f>VLOOKUP($A25,'By SKU - New RTs'!$A:$V,20,FALSE)</f>
        <v>0</v>
      </c>
      <c r="K25" s="5">
        <f t="shared" si="2"/>
        <v>0</v>
      </c>
      <c r="L25" s="2">
        <f>VLOOKUP($A25,'By SKU - Old RTs'!$A:$V,21,FALSE)</f>
        <v>0</v>
      </c>
      <c r="M25" s="2">
        <f>VLOOKUP($A25,'By SKU - New RTs'!$A:$V,21,FALSE)</f>
        <v>0</v>
      </c>
      <c r="N25" s="5">
        <f t="shared" si="3"/>
        <v>0</v>
      </c>
      <c r="O25" s="2">
        <f>VLOOKUP($A25,'By SKU - Old RTs'!$A:$V,22,FALSE)</f>
        <v>0</v>
      </c>
      <c r="P25" s="2">
        <f>VLOOKUP($A25,'By SKU - New RTs'!$A:$V,22,FALSE)</f>
        <v>0</v>
      </c>
      <c r="Q25" s="2">
        <f t="shared" si="4"/>
        <v>0</v>
      </c>
    </row>
    <row r="26" spans="1:17" x14ac:dyDescent="0.3">
      <c r="A26" s="3">
        <f>'By SKU - Old RTs'!A26</f>
        <v>225</v>
      </c>
      <c r="B26" t="str">
        <f>'By SKU - Old RTs'!B26</f>
        <v>TC 62X62 BLACK</v>
      </c>
      <c r="C26" s="2">
        <f>VLOOKUP($A26,'By SKU - Old RTs'!$A:$V,18,FALSE)</f>
        <v>0</v>
      </c>
      <c r="D26" s="2">
        <f>VLOOKUP($A26,'By SKU - New RTs'!$A:$V,18,FALSE)</f>
        <v>0</v>
      </c>
      <c r="E26" s="5">
        <f t="shared" si="0"/>
        <v>0</v>
      </c>
      <c r="F26" s="2">
        <f>VLOOKUP($A26,'By SKU - Old RTs'!$A:$V,19,FALSE)</f>
        <v>0</v>
      </c>
      <c r="G26" s="2">
        <f>VLOOKUP($A26,'By SKU - New RTs'!$A:$V,19,FALSE)</f>
        <v>0</v>
      </c>
      <c r="H26" s="5">
        <f t="shared" si="1"/>
        <v>0</v>
      </c>
      <c r="I26" s="2">
        <f>VLOOKUP($A26,'By SKU - Old RTs'!$A:$V,20,FALSE)</f>
        <v>0</v>
      </c>
      <c r="J26" s="2">
        <f>VLOOKUP($A26,'By SKU - New RTs'!$A:$V,20,FALSE)</f>
        <v>0</v>
      </c>
      <c r="K26" s="5">
        <f t="shared" si="2"/>
        <v>0</v>
      </c>
      <c r="L26" s="2">
        <f>VLOOKUP($A26,'By SKU - Old RTs'!$A:$V,21,FALSE)</f>
        <v>0</v>
      </c>
      <c r="M26" s="2">
        <f>VLOOKUP($A26,'By SKU - New RTs'!$A:$V,21,FALSE)</f>
        <v>0</v>
      </c>
      <c r="N26" s="5">
        <f t="shared" si="3"/>
        <v>0</v>
      </c>
      <c r="O26" s="2">
        <f>VLOOKUP($A26,'By SKU - Old RTs'!$A:$V,22,FALSE)</f>
        <v>0</v>
      </c>
      <c r="P26" s="2">
        <f>VLOOKUP($A26,'By SKU - New RTs'!$A:$V,22,FALSE)</f>
        <v>0</v>
      </c>
      <c r="Q26" s="2">
        <f t="shared" si="4"/>
        <v>0</v>
      </c>
    </row>
    <row r="27" spans="1:17" x14ac:dyDescent="0.3">
      <c r="A27" s="3">
        <f>'By SKU - Old RTs'!A27</f>
        <v>230</v>
      </c>
      <c r="B27" t="str">
        <f>'By SKU - Old RTs'!B27</f>
        <v>TC 90X156 WHITE</v>
      </c>
      <c r="C27" s="2">
        <f>VLOOKUP($A27,'By SKU - Old RTs'!$A:$V,18,FALSE)</f>
        <v>0</v>
      </c>
      <c r="D27" s="2">
        <f>VLOOKUP($A27,'By SKU - New RTs'!$A:$V,18,FALSE)</f>
        <v>0</v>
      </c>
      <c r="E27" s="5">
        <f t="shared" si="0"/>
        <v>0</v>
      </c>
      <c r="F27" s="2">
        <f>VLOOKUP($A27,'By SKU - Old RTs'!$A:$V,19,FALSE)</f>
        <v>0</v>
      </c>
      <c r="G27" s="2">
        <f>VLOOKUP($A27,'By SKU - New RTs'!$A:$V,19,FALSE)</f>
        <v>0</v>
      </c>
      <c r="H27" s="5">
        <f t="shared" si="1"/>
        <v>0</v>
      </c>
      <c r="I27" s="2">
        <f>VLOOKUP($A27,'By SKU - Old RTs'!$A:$V,20,FALSE)</f>
        <v>0</v>
      </c>
      <c r="J27" s="2">
        <f>VLOOKUP($A27,'By SKU - New RTs'!$A:$V,20,FALSE)</f>
        <v>0</v>
      </c>
      <c r="K27" s="5">
        <f t="shared" si="2"/>
        <v>0</v>
      </c>
      <c r="L27" s="2">
        <f>VLOOKUP($A27,'By SKU - Old RTs'!$A:$V,21,FALSE)</f>
        <v>0</v>
      </c>
      <c r="M27" s="2">
        <f>VLOOKUP($A27,'By SKU - New RTs'!$A:$V,21,FALSE)</f>
        <v>0</v>
      </c>
      <c r="N27" s="5">
        <f t="shared" si="3"/>
        <v>0</v>
      </c>
      <c r="O27" s="2">
        <f>VLOOKUP($A27,'By SKU - Old RTs'!$A:$V,22,FALSE)</f>
        <v>0</v>
      </c>
      <c r="P27" s="2">
        <f>VLOOKUP($A27,'By SKU - New RTs'!$A:$V,22,FALSE)</f>
        <v>0</v>
      </c>
      <c r="Q27" s="2">
        <f t="shared" si="4"/>
        <v>0</v>
      </c>
    </row>
    <row r="28" spans="1:17" x14ac:dyDescent="0.3">
      <c r="A28" s="3">
        <f>'By SKU - Old RTs'!A28</f>
        <v>286</v>
      </c>
      <c r="B28" t="str">
        <f>'By SKU - Old RTs'!B28</f>
        <v>TC 90X90 WHITE</v>
      </c>
      <c r="C28" s="2">
        <f>VLOOKUP($A28,'By SKU - Old RTs'!$A:$V,18,FALSE)</f>
        <v>0</v>
      </c>
      <c r="D28" s="2">
        <f>VLOOKUP($A28,'By SKU - New RTs'!$A:$V,18,FALSE)</f>
        <v>0</v>
      </c>
      <c r="E28" s="5">
        <f t="shared" si="0"/>
        <v>0</v>
      </c>
      <c r="F28" s="2">
        <f>VLOOKUP($A28,'By SKU - Old RTs'!$A:$V,19,FALSE)</f>
        <v>0</v>
      </c>
      <c r="G28" s="2">
        <f>VLOOKUP($A28,'By SKU - New RTs'!$A:$V,19,FALSE)</f>
        <v>0</v>
      </c>
      <c r="H28" s="5">
        <f t="shared" si="1"/>
        <v>0</v>
      </c>
      <c r="I28" s="2">
        <f>VLOOKUP($A28,'By SKU - Old RTs'!$A:$V,20,FALSE)</f>
        <v>0</v>
      </c>
      <c r="J28" s="2">
        <f>VLOOKUP($A28,'By SKU - New RTs'!$A:$V,20,FALSE)</f>
        <v>0</v>
      </c>
      <c r="K28" s="5">
        <f t="shared" si="2"/>
        <v>0</v>
      </c>
      <c r="L28" s="2">
        <f>VLOOKUP($A28,'By SKU - Old RTs'!$A:$V,21,FALSE)</f>
        <v>0</v>
      </c>
      <c r="M28" s="2">
        <f>VLOOKUP($A28,'By SKU - New RTs'!$A:$V,21,FALSE)</f>
        <v>0</v>
      </c>
      <c r="N28" s="5">
        <f t="shared" si="3"/>
        <v>0</v>
      </c>
      <c r="O28" s="2">
        <f>VLOOKUP($A28,'By SKU - Old RTs'!$A:$V,22,FALSE)</f>
        <v>0</v>
      </c>
      <c r="P28" s="2">
        <f>VLOOKUP($A28,'By SKU - New RTs'!$A:$V,22,FALSE)</f>
        <v>0</v>
      </c>
      <c r="Q28" s="2">
        <f t="shared" si="4"/>
        <v>0</v>
      </c>
    </row>
    <row r="29" spans="1:17" x14ac:dyDescent="0.3">
      <c r="A29" s="3">
        <f>'By SKU - Old RTs'!A29</f>
        <v>298</v>
      </c>
      <c r="B29" t="str">
        <f>'By SKU - Old RTs'!B29</f>
        <v>TC 120" ROUND WHITE</v>
      </c>
      <c r="C29" s="2">
        <f>VLOOKUP($A29,'By SKU - Old RTs'!$A:$V,18,FALSE)</f>
        <v>0</v>
      </c>
      <c r="D29" s="2">
        <f>VLOOKUP($A29,'By SKU - New RTs'!$A:$V,18,FALSE)</f>
        <v>0</v>
      </c>
      <c r="E29" s="5">
        <f t="shared" si="0"/>
        <v>0</v>
      </c>
      <c r="F29" s="2">
        <f>VLOOKUP($A29,'By SKU - Old RTs'!$A:$V,19,FALSE)</f>
        <v>0</v>
      </c>
      <c r="G29" s="2">
        <f>VLOOKUP($A29,'By SKU - New RTs'!$A:$V,19,FALSE)</f>
        <v>0</v>
      </c>
      <c r="H29" s="5">
        <f t="shared" si="1"/>
        <v>0</v>
      </c>
      <c r="I29" s="2">
        <f>VLOOKUP($A29,'By SKU - Old RTs'!$A:$V,20,FALSE)</f>
        <v>0</v>
      </c>
      <c r="J29" s="2">
        <f>VLOOKUP($A29,'By SKU - New RTs'!$A:$V,20,FALSE)</f>
        <v>0</v>
      </c>
      <c r="K29" s="5">
        <f t="shared" si="2"/>
        <v>0</v>
      </c>
      <c r="L29" s="2">
        <f>VLOOKUP($A29,'By SKU - Old RTs'!$A:$V,21,FALSE)</f>
        <v>0</v>
      </c>
      <c r="M29" s="2">
        <f>VLOOKUP($A29,'By SKU - New RTs'!$A:$V,21,FALSE)</f>
        <v>0</v>
      </c>
      <c r="N29" s="5">
        <f t="shared" si="3"/>
        <v>0</v>
      </c>
      <c r="O29" s="2">
        <f>VLOOKUP($A29,'By SKU - Old RTs'!$A:$V,22,FALSE)</f>
        <v>0</v>
      </c>
      <c r="P29" s="2">
        <f>VLOOKUP($A29,'By SKU - New RTs'!$A:$V,22,FALSE)</f>
        <v>0</v>
      </c>
      <c r="Q29" s="2">
        <f t="shared" si="4"/>
        <v>0</v>
      </c>
    </row>
    <row r="30" spans="1:17" x14ac:dyDescent="0.3">
      <c r="A30" s="3">
        <f>'By SKU - Old RTs'!A30</f>
        <v>301</v>
      </c>
      <c r="B30" t="str">
        <f>'By SKU - Old RTs'!B30</f>
        <v>TWL BAR SELECT</v>
      </c>
      <c r="C30" s="2">
        <f>VLOOKUP($A30,'By SKU - Old RTs'!$A:$V,18,FALSE)</f>
        <v>400.75</v>
      </c>
      <c r="D30" s="2">
        <f>VLOOKUP($A30,'By SKU - New RTs'!$A:$V,18,FALSE)</f>
        <v>400.75</v>
      </c>
      <c r="E30" s="5">
        <f t="shared" si="0"/>
        <v>0</v>
      </c>
      <c r="F30" s="2">
        <f>VLOOKUP($A30,'By SKU - Old RTs'!$A:$V,19,FALSE)</f>
        <v>294.75</v>
      </c>
      <c r="G30" s="2">
        <f>VLOOKUP($A30,'By SKU - New RTs'!$A:$V,19,FALSE)</f>
        <v>294.75</v>
      </c>
      <c r="H30" s="5">
        <f t="shared" si="1"/>
        <v>0</v>
      </c>
      <c r="I30" s="2">
        <f>VLOOKUP($A30,'By SKU - Old RTs'!$A:$V,20,FALSE)</f>
        <v>57.25</v>
      </c>
      <c r="J30" s="2">
        <f>VLOOKUP($A30,'By SKU - New RTs'!$A:$V,20,FALSE)</f>
        <v>676</v>
      </c>
      <c r="K30" s="5">
        <f t="shared" si="2"/>
        <v>618.75</v>
      </c>
      <c r="L30" s="2">
        <f>VLOOKUP($A30,'By SKU - Old RTs'!$A:$V,21,FALSE)</f>
        <v>1004.25</v>
      </c>
      <c r="M30" s="2">
        <f>VLOOKUP($A30,'By SKU - New RTs'!$A:$V,21,FALSE)</f>
        <v>1004.25</v>
      </c>
      <c r="N30" s="5">
        <f t="shared" si="3"/>
        <v>0</v>
      </c>
      <c r="O30" s="2">
        <f>VLOOKUP($A30,'By SKU - Old RTs'!$A:$V,22,FALSE)</f>
        <v>676</v>
      </c>
      <c r="P30" s="2">
        <f>VLOOKUP($A30,'By SKU - New RTs'!$A:$V,22,FALSE)</f>
        <v>57.25</v>
      </c>
      <c r="Q30" s="2">
        <f t="shared" si="4"/>
        <v>-618.75</v>
      </c>
    </row>
    <row r="31" spans="1:17" x14ac:dyDescent="0.3">
      <c r="A31" s="3">
        <f>'By SKU - Old RTs'!A31</f>
        <v>306</v>
      </c>
      <c r="B31" t="str">
        <f>'By SKU - Old RTs'!B31</f>
        <v xml:space="preserve">TWL KTCHN SLECT     </v>
      </c>
      <c r="C31" s="2">
        <f>VLOOKUP($A31,'By SKU - Old RTs'!$A:$V,18,FALSE)</f>
        <v>20</v>
      </c>
      <c r="D31" s="2">
        <f>VLOOKUP($A31,'By SKU - New RTs'!$A:$V,18,FALSE)</f>
        <v>20</v>
      </c>
      <c r="E31" s="5">
        <f t="shared" si="0"/>
        <v>0</v>
      </c>
      <c r="F31" s="2">
        <f>VLOOKUP($A31,'By SKU - Old RTs'!$A:$V,19,FALSE)</f>
        <v>0</v>
      </c>
      <c r="G31" s="2">
        <f>VLOOKUP($A31,'By SKU - New RTs'!$A:$V,19,FALSE)</f>
        <v>0</v>
      </c>
      <c r="H31" s="5">
        <f t="shared" si="1"/>
        <v>0</v>
      </c>
      <c r="I31" s="2">
        <f>VLOOKUP($A31,'By SKU - Old RTs'!$A:$V,20,FALSE)</f>
        <v>0</v>
      </c>
      <c r="J31" s="2">
        <f>VLOOKUP($A31,'By SKU - New RTs'!$A:$V,20,FALSE)</f>
        <v>17</v>
      </c>
      <c r="K31" s="5">
        <f t="shared" si="2"/>
        <v>17</v>
      </c>
      <c r="L31" s="2">
        <f>VLOOKUP($A31,'By SKU - Old RTs'!$A:$V,21,FALSE)</f>
        <v>35</v>
      </c>
      <c r="M31" s="2">
        <f>VLOOKUP($A31,'By SKU - New RTs'!$A:$V,21,FALSE)</f>
        <v>35</v>
      </c>
      <c r="N31" s="5">
        <f t="shared" si="3"/>
        <v>0</v>
      </c>
      <c r="O31" s="2">
        <f>VLOOKUP($A31,'By SKU - Old RTs'!$A:$V,22,FALSE)</f>
        <v>17</v>
      </c>
      <c r="P31" s="2">
        <f>VLOOKUP($A31,'By SKU - New RTs'!$A:$V,22,FALSE)</f>
        <v>0</v>
      </c>
      <c r="Q31" s="2">
        <f t="shared" si="4"/>
        <v>-17</v>
      </c>
    </row>
    <row r="32" spans="1:17" x14ac:dyDescent="0.3">
      <c r="A32" s="3">
        <f>'By SKU - Old RTs'!A32</f>
        <v>307</v>
      </c>
      <c r="B32" t="str">
        <f>'By SKU - Old RTs'!B32</f>
        <v xml:space="preserve">MICROTEX BAR TL     </v>
      </c>
      <c r="C32" s="2">
        <f>VLOOKUP($A32,'By SKU - Old RTs'!$A:$V,18,FALSE)</f>
        <v>570</v>
      </c>
      <c r="D32" s="2">
        <f>VLOOKUP($A32,'By SKU - New RTs'!$A:$V,18,FALSE)</f>
        <v>570</v>
      </c>
      <c r="E32" s="5">
        <f t="shared" si="0"/>
        <v>0</v>
      </c>
      <c r="F32" s="2">
        <f>VLOOKUP($A32,'By SKU - Old RTs'!$A:$V,19,FALSE)</f>
        <v>105</v>
      </c>
      <c r="G32" s="2">
        <f>VLOOKUP($A32,'By SKU - New RTs'!$A:$V,19,FALSE)</f>
        <v>105</v>
      </c>
      <c r="H32" s="5">
        <f t="shared" si="1"/>
        <v>0</v>
      </c>
      <c r="I32" s="2">
        <f>VLOOKUP($A32,'By SKU - Old RTs'!$A:$V,20,FALSE)</f>
        <v>175</v>
      </c>
      <c r="J32" s="2">
        <f>VLOOKUP($A32,'By SKU - New RTs'!$A:$V,20,FALSE)</f>
        <v>136</v>
      </c>
      <c r="K32" s="5">
        <f t="shared" si="2"/>
        <v>-39</v>
      </c>
      <c r="L32" s="2">
        <f>VLOOKUP($A32,'By SKU - Old RTs'!$A:$V,21,FALSE)</f>
        <v>411.25</v>
      </c>
      <c r="M32" s="2">
        <f>VLOOKUP($A32,'By SKU - New RTs'!$A:$V,21,FALSE)</f>
        <v>411.25</v>
      </c>
      <c r="N32" s="5">
        <f t="shared" si="3"/>
        <v>0</v>
      </c>
      <c r="O32" s="2">
        <f>VLOOKUP($A32,'By SKU - Old RTs'!$A:$V,22,FALSE)</f>
        <v>136</v>
      </c>
      <c r="P32" s="2">
        <f>VLOOKUP($A32,'By SKU - New RTs'!$A:$V,22,FALSE)</f>
        <v>175</v>
      </c>
      <c r="Q32" s="2">
        <f t="shared" si="4"/>
        <v>39</v>
      </c>
    </row>
    <row r="33" spans="1:17" x14ac:dyDescent="0.3">
      <c r="A33" s="3">
        <f>'By SKU - Old RTs'!A33</f>
        <v>330</v>
      </c>
      <c r="B33" t="str">
        <f>'By SKU - Old RTs'!B33</f>
        <v xml:space="preserve">#2 BATH DELUXE      </v>
      </c>
      <c r="C33" s="2">
        <f>VLOOKUP($A33,'By SKU - Old RTs'!$A:$V,18,FALSE)</f>
        <v>0</v>
      </c>
      <c r="D33" s="2">
        <f>VLOOKUP($A33,'By SKU - New RTs'!$A:$V,18,FALSE)</f>
        <v>0</v>
      </c>
      <c r="E33" s="5">
        <f t="shared" si="0"/>
        <v>0</v>
      </c>
      <c r="F33" s="2">
        <f>VLOOKUP($A33,'By SKU - Old RTs'!$A:$V,19,FALSE)</f>
        <v>0</v>
      </c>
      <c r="G33" s="2">
        <f>VLOOKUP($A33,'By SKU - New RTs'!$A:$V,19,FALSE)</f>
        <v>0</v>
      </c>
      <c r="H33" s="5">
        <f t="shared" si="1"/>
        <v>0</v>
      </c>
      <c r="I33" s="2">
        <f>VLOOKUP($A33,'By SKU - Old RTs'!$A:$V,20,FALSE)</f>
        <v>23.25</v>
      </c>
      <c r="J33" s="2">
        <f>VLOOKUP($A33,'By SKU - New RTs'!$A:$V,20,FALSE)</f>
        <v>0</v>
      </c>
      <c r="K33" s="5">
        <f t="shared" si="2"/>
        <v>-23.25</v>
      </c>
      <c r="L33" s="2">
        <f>VLOOKUP($A33,'By SKU - Old RTs'!$A:$V,21,FALSE)</f>
        <v>0</v>
      </c>
      <c r="M33" s="2">
        <f>VLOOKUP($A33,'By SKU - New RTs'!$A:$V,21,FALSE)</f>
        <v>0</v>
      </c>
      <c r="N33" s="5">
        <f t="shared" si="3"/>
        <v>0</v>
      </c>
      <c r="O33" s="2">
        <f>VLOOKUP($A33,'By SKU - Old RTs'!$A:$V,22,FALSE)</f>
        <v>0</v>
      </c>
      <c r="P33" s="2">
        <f>VLOOKUP($A33,'By SKU - New RTs'!$A:$V,22,FALSE)</f>
        <v>23.25</v>
      </c>
      <c r="Q33" s="2">
        <f t="shared" si="4"/>
        <v>23.25</v>
      </c>
    </row>
    <row r="34" spans="1:17" x14ac:dyDescent="0.3">
      <c r="A34" s="3">
        <f>'By SKU - Old RTs'!A34</f>
        <v>331</v>
      </c>
      <c r="B34" t="str">
        <f>'By SKU - Old RTs'!B34</f>
        <v xml:space="preserve">TWL BATH DELUXE     </v>
      </c>
      <c r="C34" s="2">
        <f>VLOOKUP($A34,'By SKU - Old RTs'!$A:$V,18,FALSE)</f>
        <v>1.5</v>
      </c>
      <c r="D34" s="2">
        <f>VLOOKUP($A34,'By SKU - New RTs'!$A:$V,18,FALSE)</f>
        <v>1.5</v>
      </c>
      <c r="E34" s="5">
        <f t="shared" si="0"/>
        <v>0</v>
      </c>
      <c r="F34" s="2">
        <f>VLOOKUP($A34,'By SKU - Old RTs'!$A:$V,19,FALSE)</f>
        <v>7.5</v>
      </c>
      <c r="G34" s="2">
        <f>VLOOKUP($A34,'By SKU - New RTs'!$A:$V,19,FALSE)</f>
        <v>7.5</v>
      </c>
      <c r="H34" s="5">
        <f t="shared" si="1"/>
        <v>0</v>
      </c>
      <c r="I34" s="2">
        <f>VLOOKUP($A34,'By SKU - Old RTs'!$A:$V,20,FALSE)</f>
        <v>0</v>
      </c>
      <c r="J34" s="2">
        <f>VLOOKUP($A34,'By SKU - New RTs'!$A:$V,20,FALSE)</f>
        <v>0</v>
      </c>
      <c r="K34" s="5">
        <f t="shared" si="2"/>
        <v>0</v>
      </c>
      <c r="L34" s="2">
        <f>VLOOKUP($A34,'By SKU - Old RTs'!$A:$V,21,FALSE)</f>
        <v>0</v>
      </c>
      <c r="M34" s="2">
        <f>VLOOKUP($A34,'By SKU - New RTs'!$A:$V,21,FALSE)</f>
        <v>0</v>
      </c>
      <c r="N34" s="5">
        <f t="shared" si="3"/>
        <v>0</v>
      </c>
      <c r="O34" s="2">
        <f>VLOOKUP($A34,'By SKU - Old RTs'!$A:$V,22,FALSE)</f>
        <v>0</v>
      </c>
      <c r="P34" s="2">
        <f>VLOOKUP($A34,'By SKU - New RTs'!$A:$V,22,FALSE)</f>
        <v>0</v>
      </c>
      <c r="Q34" s="2">
        <f t="shared" si="4"/>
        <v>0</v>
      </c>
    </row>
    <row r="35" spans="1:17" x14ac:dyDescent="0.3">
      <c r="A35" s="3">
        <f>'By SKU - Old RTs'!A35</f>
        <v>333</v>
      </c>
      <c r="B35" t="str">
        <f>'By SKU - Old RTs'!B35</f>
        <v xml:space="preserve">TWL BATH MAT        </v>
      </c>
      <c r="C35" s="2">
        <f>VLOOKUP($A35,'By SKU - Old RTs'!$A:$V,18,FALSE)</f>
        <v>0</v>
      </c>
      <c r="D35" s="2">
        <f>VLOOKUP($A35,'By SKU - New RTs'!$A:$V,18,FALSE)</f>
        <v>0</v>
      </c>
      <c r="E35" s="5">
        <f t="shared" si="0"/>
        <v>0</v>
      </c>
      <c r="F35" s="2">
        <f>VLOOKUP($A35,'By SKU - Old RTs'!$A:$V,19,FALSE)</f>
        <v>5</v>
      </c>
      <c r="G35" s="2">
        <f>VLOOKUP($A35,'By SKU - New RTs'!$A:$V,19,FALSE)</f>
        <v>5</v>
      </c>
      <c r="H35" s="5">
        <f t="shared" si="1"/>
        <v>0</v>
      </c>
      <c r="I35" s="2">
        <f>VLOOKUP($A35,'By SKU - Old RTs'!$A:$V,20,FALSE)</f>
        <v>0</v>
      </c>
      <c r="J35" s="2">
        <f>VLOOKUP($A35,'By SKU - New RTs'!$A:$V,20,FALSE)</f>
        <v>0</v>
      </c>
      <c r="K35" s="5">
        <f t="shared" si="2"/>
        <v>0</v>
      </c>
      <c r="L35" s="2">
        <f>VLOOKUP($A35,'By SKU - Old RTs'!$A:$V,21,FALSE)</f>
        <v>0</v>
      </c>
      <c r="M35" s="2">
        <f>VLOOKUP($A35,'By SKU - New RTs'!$A:$V,21,FALSE)</f>
        <v>0</v>
      </c>
      <c r="N35" s="5">
        <f t="shared" si="3"/>
        <v>0</v>
      </c>
      <c r="O35" s="2">
        <f>VLOOKUP($A35,'By SKU - Old RTs'!$A:$V,22,FALSE)</f>
        <v>0</v>
      </c>
      <c r="P35" s="2">
        <f>VLOOKUP($A35,'By SKU - New RTs'!$A:$V,22,FALSE)</f>
        <v>0</v>
      </c>
      <c r="Q35" s="2">
        <f t="shared" si="4"/>
        <v>0</v>
      </c>
    </row>
    <row r="36" spans="1:17" x14ac:dyDescent="0.3">
      <c r="A36" s="3">
        <f>'By SKU - Old RTs'!A36</f>
        <v>334</v>
      </c>
      <c r="B36" t="str">
        <f>'By SKU - Old RTs'!B36</f>
        <v xml:space="preserve">TWL WASH CLOTH      </v>
      </c>
      <c r="C36" s="2">
        <f>VLOOKUP($A36,'By SKU - Old RTs'!$A:$V,18,FALSE)</f>
        <v>0</v>
      </c>
      <c r="D36" s="2">
        <f>VLOOKUP($A36,'By SKU - New RTs'!$A:$V,18,FALSE)</f>
        <v>0</v>
      </c>
      <c r="E36" s="5">
        <f t="shared" si="0"/>
        <v>0</v>
      </c>
      <c r="F36" s="2">
        <f>VLOOKUP($A36,'By SKU - Old RTs'!$A:$V,19,FALSE)</f>
        <v>17.5</v>
      </c>
      <c r="G36" s="2">
        <f>VLOOKUP($A36,'By SKU - New RTs'!$A:$V,19,FALSE)</f>
        <v>17.5</v>
      </c>
      <c r="H36" s="5">
        <f t="shared" si="1"/>
        <v>0</v>
      </c>
      <c r="I36" s="2">
        <f>VLOOKUP($A36,'By SKU - Old RTs'!$A:$V,20,FALSE)</f>
        <v>14</v>
      </c>
      <c r="J36" s="2">
        <f>VLOOKUP($A36,'By SKU - New RTs'!$A:$V,20,FALSE)</f>
        <v>0</v>
      </c>
      <c r="K36" s="5">
        <f t="shared" si="2"/>
        <v>-14</v>
      </c>
      <c r="L36" s="2">
        <f>VLOOKUP($A36,'By SKU - Old RTs'!$A:$V,21,FALSE)</f>
        <v>32.5</v>
      </c>
      <c r="M36" s="2">
        <f>VLOOKUP($A36,'By SKU - New RTs'!$A:$V,21,FALSE)</f>
        <v>32.5</v>
      </c>
      <c r="N36" s="5">
        <f t="shared" si="3"/>
        <v>0</v>
      </c>
      <c r="O36" s="2">
        <f>VLOOKUP($A36,'By SKU - Old RTs'!$A:$V,22,FALSE)</f>
        <v>0</v>
      </c>
      <c r="P36" s="2">
        <f>VLOOKUP($A36,'By SKU - New RTs'!$A:$V,22,FALSE)</f>
        <v>14</v>
      </c>
      <c r="Q36" s="2">
        <f t="shared" si="4"/>
        <v>14</v>
      </c>
    </row>
    <row r="37" spans="1:17" x14ac:dyDescent="0.3">
      <c r="A37" s="3">
        <f>'By SKU - Old RTs'!A37</f>
        <v>342</v>
      </c>
      <c r="B37" t="str">
        <f>'By SKU - Old RTs'!B37</f>
        <v xml:space="preserve">TWL SALON           </v>
      </c>
      <c r="C37" s="2">
        <f>VLOOKUP($A37,'By SKU - Old RTs'!$A:$V,18,FALSE)</f>
        <v>0</v>
      </c>
      <c r="D37" s="2">
        <f>VLOOKUP($A37,'By SKU - New RTs'!$A:$V,18,FALSE)</f>
        <v>0</v>
      </c>
      <c r="E37" s="5">
        <f t="shared" si="0"/>
        <v>0</v>
      </c>
      <c r="F37" s="2">
        <f>VLOOKUP($A37,'By SKU - Old RTs'!$A:$V,19,FALSE)</f>
        <v>6.5</v>
      </c>
      <c r="G37" s="2">
        <f>VLOOKUP($A37,'By SKU - New RTs'!$A:$V,19,FALSE)</f>
        <v>6.5</v>
      </c>
      <c r="H37" s="5">
        <f t="shared" si="1"/>
        <v>0</v>
      </c>
      <c r="I37" s="2">
        <f>VLOOKUP($A37,'By SKU - Old RTs'!$A:$V,20,FALSE)</f>
        <v>0</v>
      </c>
      <c r="J37" s="2">
        <f>VLOOKUP($A37,'By SKU - New RTs'!$A:$V,20,FALSE)</f>
        <v>0</v>
      </c>
      <c r="K37" s="5">
        <f t="shared" si="2"/>
        <v>0</v>
      </c>
      <c r="L37" s="2">
        <f>VLOOKUP($A37,'By SKU - Old RTs'!$A:$V,21,FALSE)</f>
        <v>0</v>
      </c>
      <c r="M37" s="2">
        <f>VLOOKUP($A37,'By SKU - New RTs'!$A:$V,21,FALSE)</f>
        <v>0</v>
      </c>
      <c r="N37" s="5">
        <f t="shared" si="3"/>
        <v>0</v>
      </c>
      <c r="O37" s="2">
        <f>VLOOKUP($A37,'By SKU - Old RTs'!$A:$V,22,FALSE)</f>
        <v>0</v>
      </c>
      <c r="P37" s="2">
        <f>VLOOKUP($A37,'By SKU - New RTs'!$A:$V,22,FALSE)</f>
        <v>0</v>
      </c>
      <c r="Q37" s="2">
        <f t="shared" si="4"/>
        <v>0</v>
      </c>
    </row>
    <row r="38" spans="1:17" x14ac:dyDescent="0.3">
      <c r="A38" s="3">
        <f>'By SKU - Old RTs'!A38</f>
        <v>349</v>
      </c>
      <c r="B38" t="str">
        <f>'By SKU - Old RTs'!B38</f>
        <v>LT DUTY MICROFIBER  LB</v>
      </c>
      <c r="C38" s="2">
        <f>VLOOKUP($A38,'By SKU - Old RTs'!$A:$V,18,FALSE)</f>
        <v>0</v>
      </c>
      <c r="D38" s="2">
        <f>VLOOKUP($A38,'By SKU - New RTs'!$A:$V,18,FALSE)</f>
        <v>0</v>
      </c>
      <c r="E38" s="5">
        <f t="shared" si="0"/>
        <v>0</v>
      </c>
      <c r="F38" s="2">
        <f>VLOOKUP($A38,'By SKU - Old RTs'!$A:$V,19,FALSE)</f>
        <v>35</v>
      </c>
      <c r="G38" s="2">
        <f>VLOOKUP($A38,'By SKU - New RTs'!$A:$V,19,FALSE)</f>
        <v>35</v>
      </c>
      <c r="H38" s="5">
        <f t="shared" si="1"/>
        <v>0</v>
      </c>
      <c r="I38" s="2">
        <f>VLOOKUP($A38,'By SKU - Old RTs'!$A:$V,20,FALSE)</f>
        <v>0</v>
      </c>
      <c r="J38" s="2">
        <f>VLOOKUP($A38,'By SKU - New RTs'!$A:$V,20,FALSE)</f>
        <v>0</v>
      </c>
      <c r="K38" s="5">
        <f t="shared" si="2"/>
        <v>0</v>
      </c>
      <c r="L38" s="2">
        <f>VLOOKUP($A38,'By SKU - Old RTs'!$A:$V,21,FALSE)</f>
        <v>0</v>
      </c>
      <c r="M38" s="2">
        <f>VLOOKUP($A38,'By SKU - New RTs'!$A:$V,21,FALSE)</f>
        <v>0</v>
      </c>
      <c r="N38" s="5">
        <f t="shared" si="3"/>
        <v>0</v>
      </c>
      <c r="O38" s="2">
        <f>VLOOKUP($A38,'By SKU - Old RTs'!$A:$V,22,FALSE)</f>
        <v>0</v>
      </c>
      <c r="P38" s="2">
        <f>VLOOKUP($A38,'By SKU - New RTs'!$A:$V,22,FALSE)</f>
        <v>0</v>
      </c>
      <c r="Q38" s="2">
        <f t="shared" si="4"/>
        <v>0</v>
      </c>
    </row>
    <row r="39" spans="1:17" x14ac:dyDescent="0.3">
      <c r="A39" s="3">
        <f>'By SKU - Old RTs'!A39</f>
        <v>352</v>
      </c>
      <c r="B39" t="str">
        <f>'By SKU - Old RTs'!B39</f>
        <v xml:space="preserve">TWL SHOP SM RED     </v>
      </c>
      <c r="C39" s="2">
        <f>VLOOKUP($A39,'By SKU - Old RTs'!$A:$V,18,FALSE)</f>
        <v>182</v>
      </c>
      <c r="D39" s="2">
        <f>VLOOKUP($A39,'By SKU - New RTs'!$A:$V,18,FALSE)</f>
        <v>182</v>
      </c>
      <c r="E39" s="5">
        <f t="shared" si="0"/>
        <v>0</v>
      </c>
      <c r="F39" s="2">
        <f>VLOOKUP($A39,'By SKU - Old RTs'!$A:$V,19,FALSE)</f>
        <v>198.75</v>
      </c>
      <c r="G39" s="2">
        <f>VLOOKUP($A39,'By SKU - New RTs'!$A:$V,19,FALSE)</f>
        <v>198.75</v>
      </c>
      <c r="H39" s="5">
        <f t="shared" si="1"/>
        <v>0</v>
      </c>
      <c r="I39" s="2">
        <f>VLOOKUP($A39,'By SKU - Old RTs'!$A:$V,20,FALSE)</f>
        <v>612</v>
      </c>
      <c r="J39" s="2">
        <f>VLOOKUP($A39,'By SKU - New RTs'!$A:$V,20,FALSE)</f>
        <v>65</v>
      </c>
      <c r="K39" s="5">
        <f t="shared" si="2"/>
        <v>-547</v>
      </c>
      <c r="L39" s="2">
        <f>VLOOKUP($A39,'By SKU - Old RTs'!$A:$V,21,FALSE)</f>
        <v>50</v>
      </c>
      <c r="M39" s="2">
        <f>VLOOKUP($A39,'By SKU - New RTs'!$A:$V,21,FALSE)</f>
        <v>50</v>
      </c>
      <c r="N39" s="5">
        <f t="shared" si="3"/>
        <v>0</v>
      </c>
      <c r="O39" s="2">
        <f>VLOOKUP($A39,'By SKU - Old RTs'!$A:$V,22,FALSE)</f>
        <v>65</v>
      </c>
      <c r="P39" s="2">
        <f>VLOOKUP($A39,'By SKU - New RTs'!$A:$V,22,FALSE)</f>
        <v>612</v>
      </c>
      <c r="Q39" s="2">
        <f t="shared" si="4"/>
        <v>547</v>
      </c>
    </row>
    <row r="40" spans="1:17" x14ac:dyDescent="0.3">
      <c r="A40" s="3">
        <f>'By SKU - Old RTs'!A40</f>
        <v>353</v>
      </c>
      <c r="B40" t="str">
        <f>'By SKU - Old RTs'!B40</f>
        <v xml:space="preserve">TWL PRINT SM BL     </v>
      </c>
      <c r="C40" s="2">
        <f>VLOOKUP($A40,'By SKU - Old RTs'!$A:$V,18,FALSE)</f>
        <v>0</v>
      </c>
      <c r="D40" s="2">
        <f>VLOOKUP($A40,'By SKU - New RTs'!$A:$V,18,FALSE)</f>
        <v>0</v>
      </c>
      <c r="E40" s="5">
        <f t="shared" si="0"/>
        <v>0</v>
      </c>
      <c r="F40" s="2">
        <f>VLOOKUP($A40,'By SKU - Old RTs'!$A:$V,19,FALSE)</f>
        <v>0</v>
      </c>
      <c r="G40" s="2">
        <f>VLOOKUP($A40,'By SKU - New RTs'!$A:$V,19,FALSE)</f>
        <v>0</v>
      </c>
      <c r="H40" s="5">
        <f t="shared" si="1"/>
        <v>0</v>
      </c>
      <c r="I40" s="2">
        <f>VLOOKUP($A40,'By SKU - Old RTs'!$A:$V,20,FALSE)</f>
        <v>0</v>
      </c>
      <c r="J40" s="2">
        <f>VLOOKUP($A40,'By SKU - New RTs'!$A:$V,20,FALSE)</f>
        <v>0</v>
      </c>
      <c r="K40" s="5">
        <f t="shared" si="2"/>
        <v>0</v>
      </c>
      <c r="L40" s="2">
        <f>VLOOKUP($A40,'By SKU - Old RTs'!$A:$V,21,FALSE)</f>
        <v>0</v>
      </c>
      <c r="M40" s="2">
        <f>VLOOKUP($A40,'By SKU - New RTs'!$A:$V,21,FALSE)</f>
        <v>0</v>
      </c>
      <c r="N40" s="5">
        <f t="shared" si="3"/>
        <v>0</v>
      </c>
      <c r="O40" s="2">
        <f>VLOOKUP($A40,'By SKU - Old RTs'!$A:$V,22,FALSE)</f>
        <v>0</v>
      </c>
      <c r="P40" s="2">
        <f>VLOOKUP($A40,'By SKU - New RTs'!$A:$V,22,FALSE)</f>
        <v>0</v>
      </c>
      <c r="Q40" s="2">
        <f t="shared" si="4"/>
        <v>0</v>
      </c>
    </row>
    <row r="41" spans="1:17" x14ac:dyDescent="0.3">
      <c r="A41" s="3">
        <f>'By SKU - Old RTs'!A41</f>
        <v>358</v>
      </c>
      <c r="B41" t="str">
        <f>'By SKU - Old RTs'!B41</f>
        <v xml:space="preserve">FENDER COVER        </v>
      </c>
      <c r="C41" s="2">
        <f>VLOOKUP($A41,'By SKU - Old RTs'!$A:$V,18,FALSE)</f>
        <v>0</v>
      </c>
      <c r="D41" s="2">
        <f>VLOOKUP($A41,'By SKU - New RTs'!$A:$V,18,FALSE)</f>
        <v>0</v>
      </c>
      <c r="E41" s="5">
        <f t="shared" si="0"/>
        <v>0</v>
      </c>
      <c r="F41" s="2">
        <f>VLOOKUP($A41,'By SKU - Old RTs'!$A:$V,19,FALSE)</f>
        <v>0.5</v>
      </c>
      <c r="G41" s="2">
        <f>VLOOKUP($A41,'By SKU - New RTs'!$A:$V,19,FALSE)</f>
        <v>0.5</v>
      </c>
      <c r="H41" s="5">
        <f t="shared" si="1"/>
        <v>0</v>
      </c>
      <c r="I41" s="2">
        <f>VLOOKUP($A41,'By SKU - Old RTs'!$A:$V,20,FALSE)</f>
        <v>0.25</v>
      </c>
      <c r="J41" s="2">
        <f>VLOOKUP($A41,'By SKU - New RTs'!$A:$V,20,FALSE)</f>
        <v>0</v>
      </c>
      <c r="K41" s="5">
        <f t="shared" si="2"/>
        <v>-0.25</v>
      </c>
      <c r="L41" s="2">
        <f>VLOOKUP($A41,'By SKU - Old RTs'!$A:$V,21,FALSE)</f>
        <v>0</v>
      </c>
      <c r="M41" s="2">
        <f>VLOOKUP($A41,'By SKU - New RTs'!$A:$V,21,FALSE)</f>
        <v>0</v>
      </c>
      <c r="N41" s="5">
        <f t="shared" si="3"/>
        <v>0</v>
      </c>
      <c r="O41" s="2">
        <f>VLOOKUP($A41,'By SKU - Old RTs'!$A:$V,22,FALSE)</f>
        <v>0</v>
      </c>
      <c r="P41" s="2">
        <f>VLOOKUP($A41,'By SKU - New RTs'!$A:$V,22,FALSE)</f>
        <v>0.25</v>
      </c>
      <c r="Q41" s="2">
        <f t="shared" si="4"/>
        <v>0.25</v>
      </c>
    </row>
    <row r="42" spans="1:17" x14ac:dyDescent="0.3">
      <c r="A42" s="3">
        <f>'By SKU - Old RTs'!A42</f>
        <v>360</v>
      </c>
      <c r="B42" t="str">
        <f>'By SKU - Old RTs'!B42</f>
        <v xml:space="preserve">TWL ROLL SELECT     </v>
      </c>
      <c r="C42" s="2">
        <f>VLOOKUP($A42,'By SKU - Old RTs'!$A:$V,18,FALSE)</f>
        <v>0</v>
      </c>
      <c r="D42" s="2">
        <f>VLOOKUP($A42,'By SKU - New RTs'!$A:$V,18,FALSE)</f>
        <v>0</v>
      </c>
      <c r="E42" s="5">
        <f t="shared" si="0"/>
        <v>0</v>
      </c>
      <c r="F42" s="2">
        <f>VLOOKUP($A42,'By SKU - Old RTs'!$A:$V,19,FALSE)</f>
        <v>0</v>
      </c>
      <c r="G42" s="2">
        <f>VLOOKUP($A42,'By SKU - New RTs'!$A:$V,19,FALSE)</f>
        <v>0</v>
      </c>
      <c r="H42" s="5">
        <f t="shared" si="1"/>
        <v>0</v>
      </c>
      <c r="I42" s="2">
        <f>VLOOKUP($A42,'By SKU - Old RTs'!$A:$V,20,FALSE)</f>
        <v>6</v>
      </c>
      <c r="J42" s="2">
        <f>VLOOKUP($A42,'By SKU - New RTs'!$A:$V,20,FALSE)</f>
        <v>0</v>
      </c>
      <c r="K42" s="5">
        <f t="shared" si="2"/>
        <v>-6</v>
      </c>
      <c r="L42" s="2">
        <f>VLOOKUP($A42,'By SKU - Old RTs'!$A:$V,21,FALSE)</f>
        <v>0</v>
      </c>
      <c r="M42" s="2">
        <f>VLOOKUP($A42,'By SKU - New RTs'!$A:$V,21,FALSE)</f>
        <v>0</v>
      </c>
      <c r="N42" s="5">
        <f t="shared" si="3"/>
        <v>0</v>
      </c>
      <c r="O42" s="2">
        <f>VLOOKUP($A42,'By SKU - Old RTs'!$A:$V,22,FALSE)</f>
        <v>0</v>
      </c>
      <c r="P42" s="2">
        <f>VLOOKUP($A42,'By SKU - New RTs'!$A:$V,22,FALSE)</f>
        <v>6</v>
      </c>
      <c r="Q42" s="2">
        <f t="shared" si="4"/>
        <v>6</v>
      </c>
    </row>
    <row r="43" spans="1:17" x14ac:dyDescent="0.3">
      <c r="A43" s="3">
        <f>'By SKU - Old RTs'!A43</f>
        <v>361</v>
      </c>
      <c r="B43" t="str">
        <f>'By SKU - Old RTs'!B43</f>
        <v xml:space="preserve">TWL ROLL MAINT      </v>
      </c>
      <c r="C43" s="2">
        <f>VLOOKUP($A43,'By SKU - Old RTs'!$A:$V,18,FALSE)</f>
        <v>4</v>
      </c>
      <c r="D43" s="2">
        <f>VLOOKUP($A43,'By SKU - New RTs'!$A:$V,18,FALSE)</f>
        <v>4</v>
      </c>
      <c r="E43" s="5">
        <f t="shared" si="0"/>
        <v>0</v>
      </c>
      <c r="F43" s="2">
        <f>VLOOKUP($A43,'By SKU - Old RTs'!$A:$V,19,FALSE)</f>
        <v>2</v>
      </c>
      <c r="G43" s="2">
        <f>VLOOKUP($A43,'By SKU - New RTs'!$A:$V,19,FALSE)</f>
        <v>2</v>
      </c>
      <c r="H43" s="5">
        <f t="shared" si="1"/>
        <v>0</v>
      </c>
      <c r="I43" s="2">
        <f>VLOOKUP($A43,'By SKU - Old RTs'!$A:$V,20,FALSE)</f>
        <v>4</v>
      </c>
      <c r="J43" s="2">
        <f>VLOOKUP($A43,'By SKU - New RTs'!$A:$V,20,FALSE)</f>
        <v>0</v>
      </c>
      <c r="K43" s="5">
        <f t="shared" si="2"/>
        <v>-4</v>
      </c>
      <c r="L43" s="2">
        <f>VLOOKUP($A43,'By SKU - Old RTs'!$A:$V,21,FALSE)</f>
        <v>0</v>
      </c>
      <c r="M43" s="2">
        <f>VLOOKUP($A43,'By SKU - New RTs'!$A:$V,21,FALSE)</f>
        <v>0</v>
      </c>
      <c r="N43" s="5">
        <f t="shared" si="3"/>
        <v>0</v>
      </c>
      <c r="O43" s="2">
        <f>VLOOKUP($A43,'By SKU - Old RTs'!$A:$V,22,FALSE)</f>
        <v>0</v>
      </c>
      <c r="P43" s="2">
        <f>VLOOKUP($A43,'By SKU - New RTs'!$A:$V,22,FALSE)</f>
        <v>4</v>
      </c>
      <c r="Q43" s="2">
        <f t="shared" si="4"/>
        <v>4</v>
      </c>
    </row>
    <row r="44" spans="1:17" x14ac:dyDescent="0.3">
      <c r="A44" s="3">
        <f>'By SKU - Old RTs'!A44</f>
        <v>400</v>
      </c>
      <c r="B44" t="str">
        <f>'By SKU - Old RTs'!B44</f>
        <v xml:space="preserve">GLOVES CVR/TEX      </v>
      </c>
      <c r="C44" s="2">
        <f>VLOOKUP($A44,'By SKU - Old RTs'!$A:$V,18,FALSE)</f>
        <v>0</v>
      </c>
      <c r="D44" s="2">
        <f>VLOOKUP($A44,'By SKU - New RTs'!$A:$V,18,FALSE)</f>
        <v>0</v>
      </c>
      <c r="E44" s="5">
        <f t="shared" si="0"/>
        <v>0</v>
      </c>
      <c r="F44" s="2">
        <f>VLOOKUP($A44,'By SKU - Old RTs'!$A:$V,19,FALSE)</f>
        <v>0</v>
      </c>
      <c r="G44" s="2">
        <f>VLOOKUP($A44,'By SKU - New RTs'!$A:$V,19,FALSE)</f>
        <v>0</v>
      </c>
      <c r="H44" s="5">
        <f t="shared" si="1"/>
        <v>0</v>
      </c>
      <c r="I44" s="2">
        <f>VLOOKUP($A44,'By SKU - Old RTs'!$A:$V,20,FALSE)</f>
        <v>0</v>
      </c>
      <c r="J44" s="2">
        <f>VLOOKUP($A44,'By SKU - New RTs'!$A:$V,20,FALSE)</f>
        <v>36.75</v>
      </c>
      <c r="K44" s="5">
        <f t="shared" si="2"/>
        <v>36.75</v>
      </c>
      <c r="L44" s="2">
        <f>VLOOKUP($A44,'By SKU - Old RTs'!$A:$V,21,FALSE)</f>
        <v>72</v>
      </c>
      <c r="M44" s="2">
        <f>VLOOKUP($A44,'By SKU - New RTs'!$A:$V,21,FALSE)</f>
        <v>72</v>
      </c>
      <c r="N44" s="5">
        <f t="shared" si="3"/>
        <v>0</v>
      </c>
      <c r="O44" s="2">
        <f>VLOOKUP($A44,'By SKU - Old RTs'!$A:$V,22,FALSE)</f>
        <v>36.75</v>
      </c>
      <c r="P44" s="2">
        <f>VLOOKUP($A44,'By SKU - New RTs'!$A:$V,22,FALSE)</f>
        <v>0</v>
      </c>
      <c r="Q44" s="2">
        <f t="shared" si="4"/>
        <v>-36.75</v>
      </c>
    </row>
    <row r="45" spans="1:17" x14ac:dyDescent="0.3">
      <c r="A45" s="3">
        <f>'By SKU - Old RTs'!A45</f>
        <v>405</v>
      </c>
      <c r="B45" t="str">
        <f>'By SKU - Old RTs'!B45</f>
        <v xml:space="preserve">VINYL GLV SM CS     </v>
      </c>
      <c r="C45" s="2">
        <f>VLOOKUP($A45,'By SKU - Old RTs'!$A:$V,18,FALSE)</f>
        <v>0</v>
      </c>
      <c r="D45" s="2">
        <f>VLOOKUP($A45,'By SKU - New RTs'!$A:$V,18,FALSE)</f>
        <v>0</v>
      </c>
      <c r="E45" s="5">
        <f t="shared" si="0"/>
        <v>0</v>
      </c>
      <c r="F45" s="2">
        <f>VLOOKUP($A45,'By SKU - Old RTs'!$A:$V,19,FALSE)</f>
        <v>0</v>
      </c>
      <c r="G45" s="2">
        <f>VLOOKUP($A45,'By SKU - New RTs'!$A:$V,19,FALSE)</f>
        <v>0</v>
      </c>
      <c r="H45" s="5">
        <f t="shared" si="1"/>
        <v>0</v>
      </c>
      <c r="I45" s="2">
        <f>VLOOKUP($A45,'By SKU - Old RTs'!$A:$V,20,FALSE)</f>
        <v>0</v>
      </c>
      <c r="J45" s="2">
        <f>VLOOKUP($A45,'By SKU - New RTs'!$A:$V,20,FALSE)</f>
        <v>0</v>
      </c>
      <c r="K45" s="5">
        <f t="shared" si="2"/>
        <v>0</v>
      </c>
      <c r="L45" s="2">
        <f>VLOOKUP($A45,'By SKU - Old RTs'!$A:$V,21,FALSE)</f>
        <v>0</v>
      </c>
      <c r="M45" s="2">
        <f>VLOOKUP($A45,'By SKU - New RTs'!$A:$V,21,FALSE)</f>
        <v>0</v>
      </c>
      <c r="N45" s="5">
        <f t="shared" si="3"/>
        <v>0</v>
      </c>
      <c r="O45" s="2">
        <f>VLOOKUP($A45,'By SKU - Old RTs'!$A:$V,22,FALSE)</f>
        <v>0</v>
      </c>
      <c r="P45" s="2">
        <f>VLOOKUP($A45,'By SKU - New RTs'!$A:$V,22,FALSE)</f>
        <v>0</v>
      </c>
      <c r="Q45" s="2">
        <f t="shared" si="4"/>
        <v>0</v>
      </c>
    </row>
    <row r="46" spans="1:17" x14ac:dyDescent="0.3">
      <c r="A46" s="3">
        <f>'By SKU - Old RTs'!A46</f>
        <v>406</v>
      </c>
      <c r="B46" t="str">
        <f>'By SKU - Old RTs'!B46</f>
        <v>VINYL PF MED CS</v>
      </c>
      <c r="C46" s="2">
        <f>VLOOKUP($A46,'By SKU - Old RTs'!$A:$V,18,FALSE)</f>
        <v>0</v>
      </c>
      <c r="D46" s="2">
        <f>VLOOKUP($A46,'By SKU - New RTs'!$A:$V,18,FALSE)</f>
        <v>0</v>
      </c>
      <c r="E46" s="5">
        <f t="shared" si="0"/>
        <v>0</v>
      </c>
      <c r="F46" s="2">
        <f>VLOOKUP($A46,'By SKU - Old RTs'!$A:$V,19,FALSE)</f>
        <v>0</v>
      </c>
      <c r="G46" s="2">
        <f>VLOOKUP($A46,'By SKU - New RTs'!$A:$V,19,FALSE)</f>
        <v>0</v>
      </c>
      <c r="H46" s="5">
        <f t="shared" si="1"/>
        <v>0</v>
      </c>
      <c r="I46" s="2">
        <f>VLOOKUP($A46,'By SKU - Old RTs'!$A:$V,20,FALSE)</f>
        <v>0</v>
      </c>
      <c r="J46" s="2">
        <f>VLOOKUP($A46,'By SKU - New RTs'!$A:$V,20,FALSE)</f>
        <v>0</v>
      </c>
      <c r="K46" s="5">
        <f t="shared" si="2"/>
        <v>0</v>
      </c>
      <c r="L46" s="2">
        <f>VLOOKUP($A46,'By SKU - Old RTs'!$A:$V,21,FALSE)</f>
        <v>0</v>
      </c>
      <c r="M46" s="2">
        <f>VLOOKUP($A46,'By SKU - New RTs'!$A:$V,21,FALSE)</f>
        <v>0</v>
      </c>
      <c r="N46" s="5">
        <f t="shared" si="3"/>
        <v>0</v>
      </c>
      <c r="O46" s="2">
        <f>VLOOKUP($A46,'By SKU - Old RTs'!$A:$V,22,FALSE)</f>
        <v>0</v>
      </c>
      <c r="P46" s="2">
        <f>VLOOKUP($A46,'By SKU - New RTs'!$A:$V,22,FALSE)</f>
        <v>0</v>
      </c>
      <c r="Q46" s="2">
        <f t="shared" si="4"/>
        <v>0</v>
      </c>
    </row>
    <row r="47" spans="1:17" x14ac:dyDescent="0.3">
      <c r="A47" s="3">
        <f>'By SKU - Old RTs'!A47</f>
        <v>407</v>
      </c>
      <c r="B47" t="str">
        <f>'By SKU - Old RTs'!B47</f>
        <v>VINYL PF LG CS</v>
      </c>
      <c r="C47" s="2">
        <f>VLOOKUP($A47,'By SKU - Old RTs'!$A:$V,18,FALSE)</f>
        <v>0</v>
      </c>
      <c r="D47" s="2">
        <f>VLOOKUP($A47,'By SKU - New RTs'!$A:$V,18,FALSE)</f>
        <v>0</v>
      </c>
      <c r="E47" s="5">
        <f t="shared" si="0"/>
        <v>0</v>
      </c>
      <c r="F47" s="2">
        <f>VLOOKUP($A47,'By SKU - Old RTs'!$A:$V,19,FALSE)</f>
        <v>0</v>
      </c>
      <c r="G47" s="2">
        <f>VLOOKUP($A47,'By SKU - New RTs'!$A:$V,19,FALSE)</f>
        <v>0</v>
      </c>
      <c r="H47" s="5">
        <f t="shared" si="1"/>
        <v>0</v>
      </c>
      <c r="I47" s="2">
        <f>VLOOKUP($A47,'By SKU - Old RTs'!$A:$V,20,FALSE)</f>
        <v>0</v>
      </c>
      <c r="J47" s="2">
        <f>VLOOKUP($A47,'By SKU - New RTs'!$A:$V,20,FALSE)</f>
        <v>0</v>
      </c>
      <c r="K47" s="5">
        <f t="shared" si="2"/>
        <v>0</v>
      </c>
      <c r="L47" s="2">
        <f>VLOOKUP($A47,'By SKU - Old RTs'!$A:$V,21,FALSE)</f>
        <v>0</v>
      </c>
      <c r="M47" s="2">
        <f>VLOOKUP($A47,'By SKU - New RTs'!$A:$V,21,FALSE)</f>
        <v>0</v>
      </c>
      <c r="N47" s="5">
        <f t="shared" si="3"/>
        <v>0</v>
      </c>
      <c r="O47" s="2">
        <f>VLOOKUP($A47,'By SKU - Old RTs'!$A:$V,22,FALSE)</f>
        <v>0</v>
      </c>
      <c r="P47" s="2">
        <f>VLOOKUP($A47,'By SKU - New RTs'!$A:$V,22,FALSE)</f>
        <v>0</v>
      </c>
      <c r="Q47" s="2">
        <f t="shared" si="4"/>
        <v>0</v>
      </c>
    </row>
    <row r="48" spans="1:17" x14ac:dyDescent="0.3">
      <c r="A48" s="3">
        <f>'By SKU - Old RTs'!A48</f>
        <v>408</v>
      </c>
      <c r="B48" t="str">
        <f>'By SKU - Old RTs'!B48</f>
        <v>VINYL PF XL CS</v>
      </c>
      <c r="C48" s="2">
        <f>VLOOKUP($A48,'By SKU - Old RTs'!$A:$V,18,FALSE)</f>
        <v>0</v>
      </c>
      <c r="D48" s="2">
        <f>VLOOKUP($A48,'By SKU - New RTs'!$A:$V,18,FALSE)</f>
        <v>0</v>
      </c>
      <c r="E48" s="5">
        <f t="shared" si="0"/>
        <v>0</v>
      </c>
      <c r="F48" s="2">
        <f>VLOOKUP($A48,'By SKU - Old RTs'!$A:$V,19,FALSE)</f>
        <v>0</v>
      </c>
      <c r="G48" s="2">
        <f>VLOOKUP($A48,'By SKU - New RTs'!$A:$V,19,FALSE)</f>
        <v>0</v>
      </c>
      <c r="H48" s="5">
        <f t="shared" si="1"/>
        <v>0</v>
      </c>
      <c r="I48" s="2">
        <f>VLOOKUP($A48,'By SKU - Old RTs'!$A:$V,20,FALSE)</f>
        <v>0</v>
      </c>
      <c r="J48" s="2">
        <f>VLOOKUP($A48,'By SKU - New RTs'!$A:$V,20,FALSE)</f>
        <v>0</v>
      </c>
      <c r="K48" s="5">
        <f t="shared" si="2"/>
        <v>0</v>
      </c>
      <c r="L48" s="2">
        <f>VLOOKUP($A48,'By SKU - Old RTs'!$A:$V,21,FALSE)</f>
        <v>0</v>
      </c>
      <c r="M48" s="2">
        <f>VLOOKUP($A48,'By SKU - New RTs'!$A:$V,21,FALSE)</f>
        <v>0</v>
      </c>
      <c r="N48" s="5">
        <f t="shared" si="3"/>
        <v>0</v>
      </c>
      <c r="O48" s="2">
        <f>VLOOKUP($A48,'By SKU - Old RTs'!$A:$V,22,FALSE)</f>
        <v>0</v>
      </c>
      <c r="P48" s="2">
        <f>VLOOKUP($A48,'By SKU - New RTs'!$A:$V,22,FALSE)</f>
        <v>0</v>
      </c>
      <c r="Q48" s="2">
        <f t="shared" si="4"/>
        <v>0</v>
      </c>
    </row>
    <row r="49" spans="1:17" x14ac:dyDescent="0.3">
      <c r="A49" s="3">
        <f>'By SKU - Old RTs'!A49</f>
        <v>412</v>
      </c>
      <c r="B49" t="str">
        <f>'By SKU - Old RTs'!B49</f>
        <v xml:space="preserve">VL GLV PD MD CS     </v>
      </c>
      <c r="C49" s="2">
        <f>VLOOKUP($A49,'By SKU - Old RTs'!$A:$V,18,FALSE)</f>
        <v>0</v>
      </c>
      <c r="D49" s="2">
        <f>VLOOKUP($A49,'By SKU - New RTs'!$A:$V,18,FALSE)</f>
        <v>0</v>
      </c>
      <c r="E49" s="5">
        <f t="shared" si="0"/>
        <v>0</v>
      </c>
      <c r="F49" s="2">
        <f>VLOOKUP($A49,'By SKU - Old RTs'!$A:$V,19,FALSE)</f>
        <v>0</v>
      </c>
      <c r="G49" s="2">
        <f>VLOOKUP($A49,'By SKU - New RTs'!$A:$V,19,FALSE)</f>
        <v>0</v>
      </c>
      <c r="H49" s="5">
        <f t="shared" si="1"/>
        <v>0</v>
      </c>
      <c r="I49" s="2">
        <f>VLOOKUP($A49,'By SKU - Old RTs'!$A:$V,20,FALSE)</f>
        <v>0</v>
      </c>
      <c r="J49" s="2">
        <f>VLOOKUP($A49,'By SKU - New RTs'!$A:$V,20,FALSE)</f>
        <v>0</v>
      </c>
      <c r="K49" s="5">
        <f t="shared" si="2"/>
        <v>0</v>
      </c>
      <c r="L49" s="2">
        <f>VLOOKUP($A49,'By SKU - Old RTs'!$A:$V,21,FALSE)</f>
        <v>0</v>
      </c>
      <c r="M49" s="2">
        <f>VLOOKUP($A49,'By SKU - New RTs'!$A:$V,21,FALSE)</f>
        <v>0</v>
      </c>
      <c r="N49" s="5">
        <f t="shared" si="3"/>
        <v>0</v>
      </c>
      <c r="O49" s="2">
        <f>VLOOKUP($A49,'By SKU - Old RTs'!$A:$V,22,FALSE)</f>
        <v>0</v>
      </c>
      <c r="P49" s="2">
        <f>VLOOKUP($A49,'By SKU - New RTs'!$A:$V,22,FALSE)</f>
        <v>0</v>
      </c>
      <c r="Q49" s="2">
        <f t="shared" si="4"/>
        <v>0</v>
      </c>
    </row>
    <row r="50" spans="1:17" x14ac:dyDescent="0.3">
      <c r="A50" s="3">
        <f>'By SKU - Old RTs'!A50</f>
        <v>413</v>
      </c>
      <c r="B50" t="str">
        <f>'By SKU - Old RTs'!B50</f>
        <v>VINYL PWDR LG CS</v>
      </c>
      <c r="C50" s="2">
        <f>VLOOKUP($A50,'By SKU - Old RTs'!$A:$V,18,FALSE)</f>
        <v>0</v>
      </c>
      <c r="D50" s="2">
        <f>VLOOKUP($A50,'By SKU - New RTs'!$A:$V,18,FALSE)</f>
        <v>0</v>
      </c>
      <c r="E50" s="5">
        <f t="shared" si="0"/>
        <v>0</v>
      </c>
      <c r="F50" s="2">
        <f>VLOOKUP($A50,'By SKU - Old RTs'!$A:$V,19,FALSE)</f>
        <v>0</v>
      </c>
      <c r="G50" s="2">
        <f>VLOOKUP($A50,'By SKU - New RTs'!$A:$V,19,FALSE)</f>
        <v>0</v>
      </c>
      <c r="H50" s="5">
        <f t="shared" si="1"/>
        <v>0</v>
      </c>
      <c r="I50" s="2">
        <f>VLOOKUP($A50,'By SKU - Old RTs'!$A:$V,20,FALSE)</f>
        <v>0</v>
      </c>
      <c r="J50" s="2">
        <f>VLOOKUP($A50,'By SKU - New RTs'!$A:$V,20,FALSE)</f>
        <v>0</v>
      </c>
      <c r="K50" s="5">
        <f t="shared" si="2"/>
        <v>0</v>
      </c>
      <c r="L50" s="2">
        <f>VLOOKUP($A50,'By SKU - Old RTs'!$A:$V,21,FALSE)</f>
        <v>0</v>
      </c>
      <c r="M50" s="2">
        <f>VLOOKUP($A50,'By SKU - New RTs'!$A:$V,21,FALSE)</f>
        <v>0</v>
      </c>
      <c r="N50" s="5">
        <f t="shared" si="3"/>
        <v>0</v>
      </c>
      <c r="O50" s="2">
        <f>VLOOKUP($A50,'By SKU - Old RTs'!$A:$V,22,FALSE)</f>
        <v>0</v>
      </c>
      <c r="P50" s="2">
        <f>VLOOKUP($A50,'By SKU - New RTs'!$A:$V,22,FALSE)</f>
        <v>0</v>
      </c>
      <c r="Q50" s="2">
        <f t="shared" si="4"/>
        <v>0</v>
      </c>
    </row>
    <row r="51" spans="1:17" x14ac:dyDescent="0.3">
      <c r="A51" s="3">
        <f>'By SKU - Old RTs'!A51</f>
        <v>414</v>
      </c>
      <c r="B51" t="str">
        <f>'By SKU - Old RTs'!B51</f>
        <v>VINYL PWDR XL CS</v>
      </c>
      <c r="C51" s="2">
        <f>VLOOKUP($A51,'By SKU - Old RTs'!$A:$V,18,FALSE)</f>
        <v>0</v>
      </c>
      <c r="D51" s="2">
        <f>VLOOKUP($A51,'By SKU - New RTs'!$A:$V,18,FALSE)</f>
        <v>0</v>
      </c>
      <c r="E51" s="5">
        <f t="shared" si="0"/>
        <v>0</v>
      </c>
      <c r="F51" s="2">
        <f>VLOOKUP($A51,'By SKU - Old RTs'!$A:$V,19,FALSE)</f>
        <v>0</v>
      </c>
      <c r="G51" s="2">
        <f>VLOOKUP($A51,'By SKU - New RTs'!$A:$V,19,FALSE)</f>
        <v>0</v>
      </c>
      <c r="H51" s="5">
        <f t="shared" si="1"/>
        <v>0</v>
      </c>
      <c r="I51" s="2">
        <f>VLOOKUP($A51,'By SKU - Old RTs'!$A:$V,20,FALSE)</f>
        <v>0</v>
      </c>
      <c r="J51" s="2">
        <f>VLOOKUP($A51,'By SKU - New RTs'!$A:$V,20,FALSE)</f>
        <v>0</v>
      </c>
      <c r="K51" s="5">
        <f t="shared" si="2"/>
        <v>0</v>
      </c>
      <c r="L51" s="2">
        <f>VLOOKUP($A51,'By SKU - Old RTs'!$A:$V,21,FALSE)</f>
        <v>0</v>
      </c>
      <c r="M51" s="2">
        <f>VLOOKUP($A51,'By SKU - New RTs'!$A:$V,21,FALSE)</f>
        <v>0</v>
      </c>
      <c r="N51" s="5">
        <f t="shared" si="3"/>
        <v>0</v>
      </c>
      <c r="O51" s="2">
        <f>VLOOKUP($A51,'By SKU - Old RTs'!$A:$V,22,FALSE)</f>
        <v>0</v>
      </c>
      <c r="P51" s="2">
        <f>VLOOKUP($A51,'By SKU - New RTs'!$A:$V,22,FALSE)</f>
        <v>0</v>
      </c>
      <c r="Q51" s="2">
        <f t="shared" si="4"/>
        <v>0</v>
      </c>
    </row>
    <row r="52" spans="1:17" x14ac:dyDescent="0.3">
      <c r="A52" s="3">
        <f>'By SKU - Old RTs'!A52</f>
        <v>417</v>
      </c>
      <c r="B52" t="str">
        <f>'By SKU - Old RTs'!B52</f>
        <v xml:space="preserve">LATEX PF LG CS      </v>
      </c>
      <c r="C52" s="2">
        <f>VLOOKUP($A52,'By SKU - Old RTs'!$A:$V,18,FALSE)</f>
        <v>0</v>
      </c>
      <c r="D52" s="2">
        <f>VLOOKUP($A52,'By SKU - New RTs'!$A:$V,18,FALSE)</f>
        <v>0</v>
      </c>
      <c r="E52" s="5">
        <f t="shared" si="0"/>
        <v>0</v>
      </c>
      <c r="F52" s="2">
        <f>VLOOKUP($A52,'By SKU - Old RTs'!$A:$V,19,FALSE)</f>
        <v>0</v>
      </c>
      <c r="G52" s="2">
        <f>VLOOKUP($A52,'By SKU - New RTs'!$A:$V,19,FALSE)</f>
        <v>0</v>
      </c>
      <c r="H52" s="5">
        <f t="shared" si="1"/>
        <v>0</v>
      </c>
      <c r="I52" s="2">
        <f>VLOOKUP($A52,'By SKU - Old RTs'!$A:$V,20,FALSE)</f>
        <v>0</v>
      </c>
      <c r="J52" s="2">
        <f>VLOOKUP($A52,'By SKU - New RTs'!$A:$V,20,FALSE)</f>
        <v>0</v>
      </c>
      <c r="K52" s="5">
        <f t="shared" si="2"/>
        <v>0</v>
      </c>
      <c r="L52" s="2">
        <f>VLOOKUP($A52,'By SKU - Old RTs'!$A:$V,21,FALSE)</f>
        <v>0</v>
      </c>
      <c r="M52" s="2">
        <f>VLOOKUP($A52,'By SKU - New RTs'!$A:$V,21,FALSE)</f>
        <v>0</v>
      </c>
      <c r="N52" s="5">
        <f t="shared" si="3"/>
        <v>0</v>
      </c>
      <c r="O52" s="2">
        <f>VLOOKUP($A52,'By SKU - Old RTs'!$A:$V,22,FALSE)</f>
        <v>0</v>
      </c>
      <c r="P52" s="2">
        <f>VLOOKUP($A52,'By SKU - New RTs'!$A:$V,22,FALSE)</f>
        <v>0</v>
      </c>
      <c r="Q52" s="2">
        <f t="shared" si="4"/>
        <v>0</v>
      </c>
    </row>
    <row r="53" spans="1:17" x14ac:dyDescent="0.3">
      <c r="A53" s="3">
        <f>'By SKU - Old RTs'!A53</f>
        <v>428</v>
      </c>
      <c r="B53" t="str">
        <f>'By SKU - Old RTs'!B53</f>
        <v xml:space="preserve">NITRL 1X CS         </v>
      </c>
      <c r="C53" s="2">
        <f>VLOOKUP($A53,'By SKU - Old RTs'!$A:$V,18,FALSE)</f>
        <v>0</v>
      </c>
      <c r="D53" s="2">
        <f>VLOOKUP($A53,'By SKU - New RTs'!$A:$V,18,FALSE)</f>
        <v>0</v>
      </c>
      <c r="E53" s="5">
        <f t="shared" si="0"/>
        <v>0</v>
      </c>
      <c r="F53" s="2">
        <f>VLOOKUP($A53,'By SKU - Old RTs'!$A:$V,19,FALSE)</f>
        <v>0</v>
      </c>
      <c r="G53" s="2">
        <f>VLOOKUP($A53,'By SKU - New RTs'!$A:$V,19,FALSE)</f>
        <v>0</v>
      </c>
      <c r="H53" s="5">
        <f t="shared" si="1"/>
        <v>0</v>
      </c>
      <c r="I53" s="2">
        <f>VLOOKUP($A53,'By SKU - Old RTs'!$A:$V,20,FALSE)</f>
        <v>0</v>
      </c>
      <c r="J53" s="2">
        <f>VLOOKUP($A53,'By SKU - New RTs'!$A:$V,20,FALSE)</f>
        <v>0</v>
      </c>
      <c r="K53" s="5">
        <f t="shared" si="2"/>
        <v>0</v>
      </c>
      <c r="L53" s="2">
        <f>VLOOKUP($A53,'By SKU - Old RTs'!$A:$V,21,FALSE)</f>
        <v>0</v>
      </c>
      <c r="M53" s="2">
        <f>VLOOKUP($A53,'By SKU - New RTs'!$A:$V,21,FALSE)</f>
        <v>0</v>
      </c>
      <c r="N53" s="5">
        <f t="shared" si="3"/>
        <v>0</v>
      </c>
      <c r="O53" s="2">
        <f>VLOOKUP($A53,'By SKU - Old RTs'!$A:$V,22,FALSE)</f>
        <v>0</v>
      </c>
      <c r="P53" s="2">
        <f>VLOOKUP($A53,'By SKU - New RTs'!$A:$V,22,FALSE)</f>
        <v>0</v>
      </c>
      <c r="Q53" s="2">
        <f t="shared" si="4"/>
        <v>0</v>
      </c>
    </row>
    <row r="54" spans="1:17" x14ac:dyDescent="0.3">
      <c r="A54" s="3">
        <f>'By SKU - Old RTs'!A54</f>
        <v>439</v>
      </c>
      <c r="B54" t="str">
        <f>'By SKU - Old RTs'!B54</f>
        <v>POLY FS LG CS</v>
      </c>
      <c r="C54" s="2">
        <f>VLOOKUP($A54,'By SKU - Old RTs'!$A:$V,18,FALSE)</f>
        <v>0</v>
      </c>
      <c r="D54" s="2">
        <f>VLOOKUP($A54,'By SKU - New RTs'!$A:$V,18,FALSE)</f>
        <v>0</v>
      </c>
      <c r="E54" s="5">
        <f t="shared" si="0"/>
        <v>0</v>
      </c>
      <c r="F54" s="2">
        <f>VLOOKUP($A54,'By SKU - Old RTs'!$A:$V,19,FALSE)</f>
        <v>0</v>
      </c>
      <c r="G54" s="2">
        <f>VLOOKUP($A54,'By SKU - New RTs'!$A:$V,19,FALSE)</f>
        <v>0</v>
      </c>
      <c r="H54" s="5">
        <f t="shared" si="1"/>
        <v>0</v>
      </c>
      <c r="I54" s="2">
        <f>VLOOKUP($A54,'By SKU - Old RTs'!$A:$V,20,FALSE)</f>
        <v>0</v>
      </c>
      <c r="J54" s="2">
        <f>VLOOKUP($A54,'By SKU - New RTs'!$A:$V,20,FALSE)</f>
        <v>0</v>
      </c>
      <c r="K54" s="5">
        <f t="shared" si="2"/>
        <v>0</v>
      </c>
      <c r="L54" s="2">
        <f>VLOOKUP($A54,'By SKU - Old RTs'!$A:$V,21,FALSE)</f>
        <v>0</v>
      </c>
      <c r="M54" s="2">
        <f>VLOOKUP($A54,'By SKU - New RTs'!$A:$V,21,FALSE)</f>
        <v>0</v>
      </c>
      <c r="N54" s="5">
        <f t="shared" si="3"/>
        <v>0</v>
      </c>
      <c r="O54" s="2">
        <f>VLOOKUP($A54,'By SKU - Old RTs'!$A:$V,22,FALSE)</f>
        <v>0</v>
      </c>
      <c r="P54" s="2">
        <f>VLOOKUP($A54,'By SKU - New RTs'!$A:$V,22,FALSE)</f>
        <v>0</v>
      </c>
      <c r="Q54" s="2">
        <f t="shared" si="4"/>
        <v>0</v>
      </c>
    </row>
    <row r="55" spans="1:17" x14ac:dyDescent="0.3">
      <c r="A55" s="3">
        <f>'By SKU - Old RTs'!A55</f>
        <v>442</v>
      </c>
      <c r="B55" t="str">
        <f>'By SKU - Old RTs'!B55</f>
        <v xml:space="preserve">STRCH VL PF EXAM MD CS  </v>
      </c>
      <c r="C55" s="2">
        <f>VLOOKUP($A55,'By SKU - Old RTs'!$A:$V,18,FALSE)</f>
        <v>0</v>
      </c>
      <c r="D55" s="2">
        <f>VLOOKUP($A55,'By SKU - New RTs'!$A:$V,18,FALSE)</f>
        <v>0</v>
      </c>
      <c r="E55" s="5">
        <f t="shared" si="0"/>
        <v>0</v>
      </c>
      <c r="F55" s="2">
        <f>VLOOKUP($A55,'By SKU - Old RTs'!$A:$V,19,FALSE)</f>
        <v>0</v>
      </c>
      <c r="G55" s="2">
        <f>VLOOKUP($A55,'By SKU - New RTs'!$A:$V,19,FALSE)</f>
        <v>0</v>
      </c>
      <c r="H55" s="5">
        <f t="shared" si="1"/>
        <v>0</v>
      </c>
      <c r="I55" s="2">
        <f>VLOOKUP($A55,'By SKU - Old RTs'!$A:$V,20,FALSE)</f>
        <v>0</v>
      </c>
      <c r="J55" s="2">
        <f>VLOOKUP($A55,'By SKU - New RTs'!$A:$V,20,FALSE)</f>
        <v>0</v>
      </c>
      <c r="K55" s="5">
        <f t="shared" si="2"/>
        <v>0</v>
      </c>
      <c r="L55" s="2">
        <f>VLOOKUP($A55,'By SKU - Old RTs'!$A:$V,21,FALSE)</f>
        <v>0</v>
      </c>
      <c r="M55" s="2">
        <f>VLOOKUP($A55,'By SKU - New RTs'!$A:$V,21,FALSE)</f>
        <v>0</v>
      </c>
      <c r="N55" s="5">
        <f t="shared" si="3"/>
        <v>0</v>
      </c>
      <c r="O55" s="2">
        <f>VLOOKUP($A55,'By SKU - Old RTs'!$A:$V,22,FALSE)</f>
        <v>0</v>
      </c>
      <c r="P55" s="2">
        <f>VLOOKUP($A55,'By SKU - New RTs'!$A:$V,22,FALSE)</f>
        <v>0</v>
      </c>
      <c r="Q55" s="2">
        <f t="shared" si="4"/>
        <v>0</v>
      </c>
    </row>
    <row r="56" spans="1:17" x14ac:dyDescent="0.3">
      <c r="A56" s="3">
        <f>'By SKU - Old RTs'!A56</f>
        <v>452</v>
      </c>
      <c r="B56" t="str">
        <f>'By SKU - Old RTs'!B56</f>
        <v xml:space="preserve">3ML NITRL MD CS     </v>
      </c>
      <c r="C56" s="2">
        <f>VLOOKUP($A56,'By SKU - Old RTs'!$A:$V,18,FALSE)</f>
        <v>0</v>
      </c>
      <c r="D56" s="2">
        <f>VLOOKUP($A56,'By SKU - New RTs'!$A:$V,18,FALSE)</f>
        <v>0</v>
      </c>
      <c r="E56" s="5">
        <f t="shared" si="0"/>
        <v>0</v>
      </c>
      <c r="F56" s="2">
        <f>VLOOKUP($A56,'By SKU - Old RTs'!$A:$V,19,FALSE)</f>
        <v>0</v>
      </c>
      <c r="G56" s="2">
        <f>VLOOKUP($A56,'By SKU - New RTs'!$A:$V,19,FALSE)</f>
        <v>0</v>
      </c>
      <c r="H56" s="5">
        <f t="shared" si="1"/>
        <v>0</v>
      </c>
      <c r="I56" s="2">
        <f>VLOOKUP($A56,'By SKU - Old RTs'!$A:$V,20,FALSE)</f>
        <v>0</v>
      </c>
      <c r="J56" s="2">
        <f>VLOOKUP($A56,'By SKU - New RTs'!$A:$V,20,FALSE)</f>
        <v>0</v>
      </c>
      <c r="K56" s="5">
        <f t="shared" si="2"/>
        <v>0</v>
      </c>
      <c r="L56" s="2">
        <f>VLOOKUP($A56,'By SKU - Old RTs'!$A:$V,21,FALSE)</f>
        <v>0</v>
      </c>
      <c r="M56" s="2">
        <f>VLOOKUP($A56,'By SKU - New RTs'!$A:$V,21,FALSE)</f>
        <v>0</v>
      </c>
      <c r="N56" s="5">
        <f t="shared" si="3"/>
        <v>0</v>
      </c>
      <c r="O56" s="2">
        <f>VLOOKUP($A56,'By SKU - Old RTs'!$A:$V,22,FALSE)</f>
        <v>0</v>
      </c>
      <c r="P56" s="2">
        <f>VLOOKUP($A56,'By SKU - New RTs'!$A:$V,22,FALSE)</f>
        <v>0</v>
      </c>
      <c r="Q56" s="2">
        <f t="shared" si="4"/>
        <v>0</v>
      </c>
    </row>
    <row r="57" spans="1:17" x14ac:dyDescent="0.3">
      <c r="A57" s="3">
        <f>'By SKU - Old RTs'!A57</f>
        <v>453</v>
      </c>
      <c r="B57" t="str">
        <f>'By SKU - Old RTs'!B57</f>
        <v xml:space="preserve">3ML NITRL LG CS     </v>
      </c>
      <c r="C57" s="2">
        <f>VLOOKUP($A57,'By SKU - Old RTs'!$A:$V,18,FALSE)</f>
        <v>0</v>
      </c>
      <c r="D57" s="2">
        <f>VLOOKUP($A57,'By SKU - New RTs'!$A:$V,18,FALSE)</f>
        <v>0</v>
      </c>
      <c r="E57" s="5">
        <f t="shared" si="0"/>
        <v>0</v>
      </c>
      <c r="F57" s="2">
        <f>VLOOKUP($A57,'By SKU - Old RTs'!$A:$V,19,FALSE)</f>
        <v>0</v>
      </c>
      <c r="G57" s="2">
        <f>VLOOKUP($A57,'By SKU - New RTs'!$A:$V,19,FALSE)</f>
        <v>0</v>
      </c>
      <c r="H57" s="5">
        <f t="shared" si="1"/>
        <v>0</v>
      </c>
      <c r="I57" s="2">
        <f>VLOOKUP($A57,'By SKU - Old RTs'!$A:$V,20,FALSE)</f>
        <v>0</v>
      </c>
      <c r="J57" s="2">
        <f>VLOOKUP($A57,'By SKU - New RTs'!$A:$V,20,FALSE)</f>
        <v>0</v>
      </c>
      <c r="K57" s="5">
        <f t="shared" si="2"/>
        <v>0</v>
      </c>
      <c r="L57" s="2">
        <f>VLOOKUP($A57,'By SKU - Old RTs'!$A:$V,21,FALSE)</f>
        <v>0</v>
      </c>
      <c r="M57" s="2">
        <f>VLOOKUP($A57,'By SKU - New RTs'!$A:$V,21,FALSE)</f>
        <v>0</v>
      </c>
      <c r="N57" s="5">
        <f t="shared" si="3"/>
        <v>0</v>
      </c>
      <c r="O57" s="2">
        <f>VLOOKUP($A57,'By SKU - Old RTs'!$A:$V,22,FALSE)</f>
        <v>0</v>
      </c>
      <c r="P57" s="2">
        <f>VLOOKUP($A57,'By SKU - New RTs'!$A:$V,22,FALSE)</f>
        <v>0</v>
      </c>
      <c r="Q57" s="2">
        <f t="shared" si="4"/>
        <v>0</v>
      </c>
    </row>
    <row r="58" spans="1:17" x14ac:dyDescent="0.3">
      <c r="A58" s="3">
        <f>'By SKU - Old RTs'!A58</f>
        <v>454</v>
      </c>
      <c r="B58" t="str">
        <f>'By SKU - Old RTs'!B58</f>
        <v xml:space="preserve">3ML NITRL 1X CS     </v>
      </c>
      <c r="C58" s="2">
        <f>VLOOKUP($A58,'By SKU - Old RTs'!$A:$V,18,FALSE)</f>
        <v>0</v>
      </c>
      <c r="D58" s="2">
        <f>VLOOKUP($A58,'By SKU - New RTs'!$A:$V,18,FALSE)</f>
        <v>0</v>
      </c>
      <c r="E58" s="5">
        <f t="shared" si="0"/>
        <v>0</v>
      </c>
      <c r="F58" s="2">
        <f>VLOOKUP($A58,'By SKU - Old RTs'!$A:$V,19,FALSE)</f>
        <v>0</v>
      </c>
      <c r="G58" s="2">
        <f>VLOOKUP($A58,'By SKU - New RTs'!$A:$V,19,FALSE)</f>
        <v>0</v>
      </c>
      <c r="H58" s="5">
        <f t="shared" si="1"/>
        <v>0</v>
      </c>
      <c r="I58" s="2">
        <f>VLOOKUP($A58,'By SKU - Old RTs'!$A:$V,20,FALSE)</f>
        <v>0</v>
      </c>
      <c r="J58" s="2">
        <f>VLOOKUP($A58,'By SKU - New RTs'!$A:$V,20,FALSE)</f>
        <v>0</v>
      </c>
      <c r="K58" s="5">
        <f t="shared" si="2"/>
        <v>0</v>
      </c>
      <c r="L58" s="2">
        <f>VLOOKUP($A58,'By SKU - Old RTs'!$A:$V,21,FALSE)</f>
        <v>0</v>
      </c>
      <c r="M58" s="2">
        <f>VLOOKUP($A58,'By SKU - New RTs'!$A:$V,21,FALSE)</f>
        <v>0</v>
      </c>
      <c r="N58" s="5">
        <f t="shared" si="3"/>
        <v>0</v>
      </c>
      <c r="O58" s="2">
        <f>VLOOKUP($A58,'By SKU - Old RTs'!$A:$V,22,FALSE)</f>
        <v>0</v>
      </c>
      <c r="P58" s="2">
        <f>VLOOKUP($A58,'By SKU - New RTs'!$A:$V,22,FALSE)</f>
        <v>0</v>
      </c>
      <c r="Q58" s="2">
        <f t="shared" si="4"/>
        <v>0</v>
      </c>
    </row>
    <row r="59" spans="1:17" x14ac:dyDescent="0.3">
      <c r="A59" s="3">
        <f>'By SKU - Old RTs'!A59</f>
        <v>457</v>
      </c>
      <c r="B59" t="str">
        <f>'By SKU - Old RTs'!B59</f>
        <v xml:space="preserve">AMMEX PF MEDIC      </v>
      </c>
      <c r="C59" s="2">
        <f>VLOOKUP($A59,'By SKU - Old RTs'!$A:$V,18,FALSE)</f>
        <v>0</v>
      </c>
      <c r="D59" s="2">
        <f>VLOOKUP($A59,'By SKU - New RTs'!$A:$V,18,FALSE)</f>
        <v>0</v>
      </c>
      <c r="E59" s="5">
        <f t="shared" si="0"/>
        <v>0</v>
      </c>
      <c r="F59" s="2">
        <f>VLOOKUP($A59,'By SKU - Old RTs'!$A:$V,19,FALSE)</f>
        <v>0</v>
      </c>
      <c r="G59" s="2">
        <f>VLOOKUP($A59,'By SKU - New RTs'!$A:$V,19,FALSE)</f>
        <v>0</v>
      </c>
      <c r="H59" s="5">
        <f t="shared" si="1"/>
        <v>0</v>
      </c>
      <c r="I59" s="2">
        <f>VLOOKUP($A59,'By SKU - Old RTs'!$A:$V,20,FALSE)</f>
        <v>0</v>
      </c>
      <c r="J59" s="2">
        <f>VLOOKUP($A59,'By SKU - New RTs'!$A:$V,20,FALSE)</f>
        <v>0</v>
      </c>
      <c r="K59" s="5">
        <f t="shared" si="2"/>
        <v>0</v>
      </c>
      <c r="L59" s="2">
        <f>VLOOKUP($A59,'By SKU - Old RTs'!$A:$V,21,FALSE)</f>
        <v>0</v>
      </c>
      <c r="M59" s="2">
        <f>VLOOKUP($A59,'By SKU - New RTs'!$A:$V,21,FALSE)</f>
        <v>0</v>
      </c>
      <c r="N59" s="5">
        <f t="shared" si="3"/>
        <v>0</v>
      </c>
      <c r="O59" s="2">
        <f>VLOOKUP($A59,'By SKU - Old RTs'!$A:$V,22,FALSE)</f>
        <v>0</v>
      </c>
      <c r="P59" s="2">
        <f>VLOOKUP($A59,'By SKU - New RTs'!$A:$V,22,FALSE)</f>
        <v>0</v>
      </c>
      <c r="Q59" s="2">
        <f t="shared" si="4"/>
        <v>0</v>
      </c>
    </row>
    <row r="60" spans="1:17" x14ac:dyDescent="0.3">
      <c r="A60" s="3">
        <f>'By SKU - Old RTs'!A60</f>
        <v>463</v>
      </c>
      <c r="B60" t="str">
        <f>'By SKU - Old RTs'!B60</f>
        <v>NITRIL PF EXAM XL CS</v>
      </c>
      <c r="C60" s="2">
        <f>VLOOKUP($A60,'By SKU - Old RTs'!$A:$V,18,FALSE)</f>
        <v>0</v>
      </c>
      <c r="D60" s="2">
        <f>VLOOKUP($A60,'By SKU - New RTs'!$A:$V,18,FALSE)</f>
        <v>0</v>
      </c>
      <c r="E60" s="5">
        <f t="shared" si="0"/>
        <v>0</v>
      </c>
      <c r="F60" s="2">
        <f>VLOOKUP($A60,'By SKU - Old RTs'!$A:$V,19,FALSE)</f>
        <v>0</v>
      </c>
      <c r="G60" s="2">
        <f>VLOOKUP($A60,'By SKU - New RTs'!$A:$V,19,FALSE)</f>
        <v>0</v>
      </c>
      <c r="H60" s="5">
        <f t="shared" si="1"/>
        <v>0</v>
      </c>
      <c r="I60" s="2">
        <f>VLOOKUP($A60,'By SKU - Old RTs'!$A:$V,20,FALSE)</f>
        <v>0</v>
      </c>
      <c r="J60" s="2">
        <f>VLOOKUP($A60,'By SKU - New RTs'!$A:$V,20,FALSE)</f>
        <v>0</v>
      </c>
      <c r="K60" s="5">
        <f t="shared" si="2"/>
        <v>0</v>
      </c>
      <c r="L60" s="2">
        <f>VLOOKUP($A60,'By SKU - Old RTs'!$A:$V,21,FALSE)</f>
        <v>0</v>
      </c>
      <c r="M60" s="2">
        <f>VLOOKUP($A60,'By SKU - New RTs'!$A:$V,21,FALSE)</f>
        <v>0</v>
      </c>
      <c r="N60" s="5">
        <f t="shared" si="3"/>
        <v>0</v>
      </c>
      <c r="O60" s="2">
        <f>VLOOKUP($A60,'By SKU - Old RTs'!$A:$V,22,FALSE)</f>
        <v>0</v>
      </c>
      <c r="P60" s="2">
        <f>VLOOKUP($A60,'By SKU - New RTs'!$A:$V,22,FALSE)</f>
        <v>0</v>
      </c>
      <c r="Q60" s="2">
        <f t="shared" si="4"/>
        <v>0</v>
      </c>
    </row>
    <row r="61" spans="1:17" x14ac:dyDescent="0.3">
      <c r="A61" s="3">
        <f>'By SKU - Old RTs'!A61</f>
        <v>467</v>
      </c>
      <c r="B61" t="str">
        <f>'By SKU - Old RTs'!B61</f>
        <v>IND BLACK PFREE NITRILE 2X CS</v>
      </c>
      <c r="C61" s="2">
        <f>VLOOKUP($A61,'By SKU - Old RTs'!$A:$V,18,FALSE)</f>
        <v>0</v>
      </c>
      <c r="D61" s="2">
        <f>VLOOKUP($A61,'By SKU - New RTs'!$A:$V,18,FALSE)</f>
        <v>0</v>
      </c>
      <c r="E61" s="5">
        <f t="shared" si="0"/>
        <v>0</v>
      </c>
      <c r="F61" s="2">
        <f>VLOOKUP($A61,'By SKU - Old RTs'!$A:$V,19,FALSE)</f>
        <v>0</v>
      </c>
      <c r="G61" s="2">
        <f>VLOOKUP($A61,'By SKU - New RTs'!$A:$V,19,FALSE)</f>
        <v>0</v>
      </c>
      <c r="H61" s="5">
        <f t="shared" si="1"/>
        <v>0</v>
      </c>
      <c r="I61" s="2">
        <f>VLOOKUP($A61,'By SKU - Old RTs'!$A:$V,20,FALSE)</f>
        <v>0</v>
      </c>
      <c r="J61" s="2">
        <f>VLOOKUP($A61,'By SKU - New RTs'!$A:$V,20,FALSE)</f>
        <v>0</v>
      </c>
      <c r="K61" s="5">
        <f t="shared" si="2"/>
        <v>0</v>
      </c>
      <c r="L61" s="2">
        <f>VLOOKUP($A61,'By SKU - Old RTs'!$A:$V,21,FALSE)</f>
        <v>0</v>
      </c>
      <c r="M61" s="2">
        <f>VLOOKUP($A61,'By SKU - New RTs'!$A:$V,21,FALSE)</f>
        <v>0</v>
      </c>
      <c r="N61" s="5">
        <f t="shared" si="3"/>
        <v>0</v>
      </c>
      <c r="O61" s="2">
        <f>VLOOKUP($A61,'By SKU - Old RTs'!$A:$V,22,FALSE)</f>
        <v>0</v>
      </c>
      <c r="P61" s="2">
        <f>VLOOKUP($A61,'By SKU - New RTs'!$A:$V,22,FALSE)</f>
        <v>0</v>
      </c>
      <c r="Q61" s="2">
        <f t="shared" si="4"/>
        <v>0</v>
      </c>
    </row>
    <row r="62" spans="1:17" x14ac:dyDescent="0.3">
      <c r="A62" s="3">
        <f>'By SKU - Old RTs'!A62</f>
        <v>526</v>
      </c>
      <c r="B62" t="str">
        <f>'By SKU - Old RTs'!B62</f>
        <v xml:space="preserve">NITRL MD BX         </v>
      </c>
      <c r="C62" s="2">
        <f>VLOOKUP($A62,'By SKU - Old RTs'!$A:$V,18,FALSE)</f>
        <v>0</v>
      </c>
      <c r="D62" s="2">
        <f>VLOOKUP($A62,'By SKU - New RTs'!$A:$V,18,FALSE)</f>
        <v>0</v>
      </c>
      <c r="E62" s="5">
        <f t="shared" si="0"/>
        <v>0</v>
      </c>
      <c r="F62" s="2">
        <f>VLOOKUP($A62,'By SKU - Old RTs'!$A:$V,19,FALSE)</f>
        <v>0</v>
      </c>
      <c r="G62" s="2">
        <f>VLOOKUP($A62,'By SKU - New RTs'!$A:$V,19,FALSE)</f>
        <v>0</v>
      </c>
      <c r="H62" s="5">
        <f t="shared" si="1"/>
        <v>0</v>
      </c>
      <c r="I62" s="2">
        <f>VLOOKUP($A62,'By SKU - Old RTs'!$A:$V,20,FALSE)</f>
        <v>0</v>
      </c>
      <c r="J62" s="2">
        <f>VLOOKUP($A62,'By SKU - New RTs'!$A:$V,20,FALSE)</f>
        <v>0</v>
      </c>
      <c r="K62" s="5">
        <f t="shared" si="2"/>
        <v>0</v>
      </c>
      <c r="L62" s="2">
        <f>VLOOKUP($A62,'By SKU - Old RTs'!$A:$V,21,FALSE)</f>
        <v>0</v>
      </c>
      <c r="M62" s="2">
        <f>VLOOKUP($A62,'By SKU - New RTs'!$A:$V,21,FALSE)</f>
        <v>0</v>
      </c>
      <c r="N62" s="5">
        <f t="shared" si="3"/>
        <v>0</v>
      </c>
      <c r="O62" s="2">
        <f>VLOOKUP($A62,'By SKU - Old RTs'!$A:$V,22,FALSE)</f>
        <v>0</v>
      </c>
      <c r="P62" s="2">
        <f>VLOOKUP($A62,'By SKU - New RTs'!$A:$V,22,FALSE)</f>
        <v>0</v>
      </c>
      <c r="Q62" s="2">
        <f t="shared" si="4"/>
        <v>0</v>
      </c>
    </row>
    <row r="63" spans="1:17" x14ac:dyDescent="0.3">
      <c r="A63" s="3">
        <f>'By SKU - Old RTs'!A63</f>
        <v>527</v>
      </c>
      <c r="B63" t="str">
        <f>'By SKU - Old RTs'!B63</f>
        <v xml:space="preserve">NITRL LG BX         </v>
      </c>
      <c r="C63" s="2">
        <f>VLOOKUP($A63,'By SKU - Old RTs'!$A:$V,18,FALSE)</f>
        <v>0</v>
      </c>
      <c r="D63" s="2">
        <f>VLOOKUP($A63,'By SKU - New RTs'!$A:$V,18,FALSE)</f>
        <v>0</v>
      </c>
      <c r="E63" s="5">
        <f t="shared" si="0"/>
        <v>0</v>
      </c>
      <c r="F63" s="2">
        <f>VLOOKUP($A63,'By SKU - Old RTs'!$A:$V,19,FALSE)</f>
        <v>0</v>
      </c>
      <c r="G63" s="2">
        <f>VLOOKUP($A63,'By SKU - New RTs'!$A:$V,19,FALSE)</f>
        <v>0</v>
      </c>
      <c r="H63" s="5">
        <f t="shared" si="1"/>
        <v>0</v>
      </c>
      <c r="I63" s="2">
        <f>VLOOKUP($A63,'By SKU - Old RTs'!$A:$V,20,FALSE)</f>
        <v>0</v>
      </c>
      <c r="J63" s="2">
        <f>VLOOKUP($A63,'By SKU - New RTs'!$A:$V,20,FALSE)</f>
        <v>0</v>
      </c>
      <c r="K63" s="5">
        <f t="shared" si="2"/>
        <v>0</v>
      </c>
      <c r="L63" s="2">
        <f>VLOOKUP($A63,'By SKU - Old RTs'!$A:$V,21,FALSE)</f>
        <v>0</v>
      </c>
      <c r="M63" s="2">
        <f>VLOOKUP($A63,'By SKU - New RTs'!$A:$V,21,FALSE)</f>
        <v>0</v>
      </c>
      <c r="N63" s="5">
        <f t="shared" si="3"/>
        <v>0</v>
      </c>
      <c r="O63" s="2">
        <f>VLOOKUP($A63,'By SKU - Old RTs'!$A:$V,22,FALSE)</f>
        <v>0</v>
      </c>
      <c r="P63" s="2">
        <f>VLOOKUP($A63,'By SKU - New RTs'!$A:$V,22,FALSE)</f>
        <v>0</v>
      </c>
      <c r="Q63" s="2">
        <f t="shared" si="4"/>
        <v>0</v>
      </c>
    </row>
    <row r="64" spans="1:17" x14ac:dyDescent="0.3">
      <c r="A64" s="3">
        <f>'By SKU - Old RTs'!A64</f>
        <v>528</v>
      </c>
      <c r="B64" t="str">
        <f>'By SKU - Old RTs'!B64</f>
        <v xml:space="preserve">NITRL 1X BX         </v>
      </c>
      <c r="C64" s="2">
        <f>VLOOKUP($A64,'By SKU - Old RTs'!$A:$V,18,FALSE)</f>
        <v>0</v>
      </c>
      <c r="D64" s="2">
        <f>VLOOKUP($A64,'By SKU - New RTs'!$A:$V,18,FALSE)</f>
        <v>0</v>
      </c>
      <c r="E64" s="5">
        <f t="shared" si="0"/>
        <v>0</v>
      </c>
      <c r="F64" s="2">
        <f>VLOOKUP($A64,'By SKU - Old RTs'!$A:$V,19,FALSE)</f>
        <v>0</v>
      </c>
      <c r="G64" s="2">
        <f>VLOOKUP($A64,'By SKU - New RTs'!$A:$V,19,FALSE)</f>
        <v>0</v>
      </c>
      <c r="H64" s="5">
        <f t="shared" si="1"/>
        <v>0</v>
      </c>
      <c r="I64" s="2">
        <f>VLOOKUP($A64,'By SKU - Old RTs'!$A:$V,20,FALSE)</f>
        <v>0</v>
      </c>
      <c r="J64" s="2">
        <f>VLOOKUP($A64,'By SKU - New RTs'!$A:$V,20,FALSE)</f>
        <v>0</v>
      </c>
      <c r="K64" s="5">
        <f t="shared" si="2"/>
        <v>0</v>
      </c>
      <c r="L64" s="2">
        <f>VLOOKUP($A64,'By SKU - Old RTs'!$A:$V,21,FALSE)</f>
        <v>0</v>
      </c>
      <c r="M64" s="2">
        <f>VLOOKUP($A64,'By SKU - New RTs'!$A:$V,21,FALSE)</f>
        <v>0</v>
      </c>
      <c r="N64" s="5">
        <f t="shared" si="3"/>
        <v>0</v>
      </c>
      <c r="O64" s="2">
        <f>VLOOKUP($A64,'By SKU - Old RTs'!$A:$V,22,FALSE)</f>
        <v>0</v>
      </c>
      <c r="P64" s="2">
        <f>VLOOKUP($A64,'By SKU - New RTs'!$A:$V,22,FALSE)</f>
        <v>0</v>
      </c>
      <c r="Q64" s="2">
        <f t="shared" si="4"/>
        <v>0</v>
      </c>
    </row>
    <row r="65" spans="1:17" x14ac:dyDescent="0.3">
      <c r="A65" s="3">
        <f>'By SKU - Old RTs'!A65</f>
        <v>549</v>
      </c>
      <c r="B65" t="str">
        <f>'By SKU - Old RTs'!B65</f>
        <v xml:space="preserve">3ML NITRL SM BX     </v>
      </c>
      <c r="C65" s="2">
        <f>VLOOKUP($A65,'By SKU - Old RTs'!$A:$V,18,FALSE)</f>
        <v>0</v>
      </c>
      <c r="D65" s="2">
        <f>VLOOKUP($A65,'By SKU - New RTs'!$A:$V,18,FALSE)</f>
        <v>0</v>
      </c>
      <c r="E65" s="5">
        <f t="shared" si="0"/>
        <v>0</v>
      </c>
      <c r="F65" s="2">
        <f>VLOOKUP($A65,'By SKU - Old RTs'!$A:$V,19,FALSE)</f>
        <v>0</v>
      </c>
      <c r="G65" s="2">
        <f>VLOOKUP($A65,'By SKU - New RTs'!$A:$V,19,FALSE)</f>
        <v>0</v>
      </c>
      <c r="H65" s="5">
        <f t="shared" si="1"/>
        <v>0</v>
      </c>
      <c r="I65" s="2">
        <f>VLOOKUP($A65,'By SKU - Old RTs'!$A:$V,20,FALSE)</f>
        <v>0</v>
      </c>
      <c r="J65" s="2">
        <f>VLOOKUP($A65,'By SKU - New RTs'!$A:$V,20,FALSE)</f>
        <v>0</v>
      </c>
      <c r="K65" s="5">
        <f t="shared" si="2"/>
        <v>0</v>
      </c>
      <c r="L65" s="2">
        <f>VLOOKUP($A65,'By SKU - Old RTs'!$A:$V,21,FALSE)</f>
        <v>0</v>
      </c>
      <c r="M65" s="2">
        <f>VLOOKUP($A65,'By SKU - New RTs'!$A:$V,21,FALSE)</f>
        <v>0</v>
      </c>
      <c r="N65" s="5">
        <f t="shared" si="3"/>
        <v>0</v>
      </c>
      <c r="O65" s="2">
        <f>VLOOKUP($A65,'By SKU - Old RTs'!$A:$V,22,FALSE)</f>
        <v>0</v>
      </c>
      <c r="P65" s="2">
        <f>VLOOKUP($A65,'By SKU - New RTs'!$A:$V,22,FALSE)</f>
        <v>0</v>
      </c>
      <c r="Q65" s="2">
        <f t="shared" si="4"/>
        <v>0</v>
      </c>
    </row>
    <row r="66" spans="1:17" x14ac:dyDescent="0.3">
      <c r="A66" s="3">
        <f>'By SKU - Old RTs'!A66</f>
        <v>550</v>
      </c>
      <c r="B66" t="str">
        <f>'By SKU - Old RTs'!B66</f>
        <v xml:space="preserve">3ML NITRL MD BX     </v>
      </c>
      <c r="C66" s="2">
        <f>VLOOKUP($A66,'By SKU - Old RTs'!$A:$V,18,FALSE)</f>
        <v>0</v>
      </c>
      <c r="D66" s="2">
        <f>VLOOKUP($A66,'By SKU - New RTs'!$A:$V,18,FALSE)</f>
        <v>0</v>
      </c>
      <c r="E66" s="5">
        <f t="shared" si="0"/>
        <v>0</v>
      </c>
      <c r="F66" s="2">
        <f>VLOOKUP($A66,'By SKU - Old RTs'!$A:$V,19,FALSE)</f>
        <v>0</v>
      </c>
      <c r="G66" s="2">
        <f>VLOOKUP($A66,'By SKU - New RTs'!$A:$V,19,FALSE)</f>
        <v>0</v>
      </c>
      <c r="H66" s="5">
        <f t="shared" si="1"/>
        <v>0</v>
      </c>
      <c r="I66" s="2">
        <f>VLOOKUP($A66,'By SKU - Old RTs'!$A:$V,20,FALSE)</f>
        <v>0</v>
      </c>
      <c r="J66" s="2">
        <f>VLOOKUP($A66,'By SKU - New RTs'!$A:$V,20,FALSE)</f>
        <v>0</v>
      </c>
      <c r="K66" s="5">
        <f t="shared" si="2"/>
        <v>0</v>
      </c>
      <c r="L66" s="2">
        <f>VLOOKUP($A66,'By SKU - Old RTs'!$A:$V,21,FALSE)</f>
        <v>0</v>
      </c>
      <c r="M66" s="2">
        <f>VLOOKUP($A66,'By SKU - New RTs'!$A:$V,21,FALSE)</f>
        <v>0</v>
      </c>
      <c r="N66" s="5">
        <f t="shared" si="3"/>
        <v>0</v>
      </c>
      <c r="O66" s="2">
        <f>VLOOKUP($A66,'By SKU - Old RTs'!$A:$V,22,FALSE)</f>
        <v>0</v>
      </c>
      <c r="P66" s="2">
        <f>VLOOKUP($A66,'By SKU - New RTs'!$A:$V,22,FALSE)</f>
        <v>0</v>
      </c>
      <c r="Q66" s="2">
        <f t="shared" si="4"/>
        <v>0</v>
      </c>
    </row>
    <row r="67" spans="1:17" x14ac:dyDescent="0.3">
      <c r="A67" s="3">
        <f>'By SKU - Old RTs'!A67</f>
        <v>551</v>
      </c>
      <c r="B67" t="str">
        <f>'By SKU - Old RTs'!B67</f>
        <v xml:space="preserve">3ML NITRL LG BX     </v>
      </c>
      <c r="C67" s="2">
        <f>VLOOKUP($A67,'By SKU - Old RTs'!$A:$V,18,FALSE)</f>
        <v>0</v>
      </c>
      <c r="D67" s="2">
        <f>VLOOKUP($A67,'By SKU - New RTs'!$A:$V,18,FALSE)</f>
        <v>0</v>
      </c>
      <c r="E67" s="5">
        <f t="shared" si="0"/>
        <v>0</v>
      </c>
      <c r="F67" s="2">
        <f>VLOOKUP($A67,'By SKU - Old RTs'!$A:$V,19,FALSE)</f>
        <v>0</v>
      </c>
      <c r="G67" s="2">
        <f>VLOOKUP($A67,'By SKU - New RTs'!$A:$V,19,FALSE)</f>
        <v>0</v>
      </c>
      <c r="H67" s="5">
        <f t="shared" si="1"/>
        <v>0</v>
      </c>
      <c r="I67" s="2">
        <f>VLOOKUP($A67,'By SKU - Old RTs'!$A:$V,20,FALSE)</f>
        <v>0</v>
      </c>
      <c r="J67" s="2">
        <f>VLOOKUP($A67,'By SKU - New RTs'!$A:$V,20,FALSE)</f>
        <v>0</v>
      </c>
      <c r="K67" s="5">
        <f t="shared" si="2"/>
        <v>0</v>
      </c>
      <c r="L67" s="2">
        <f>VLOOKUP($A67,'By SKU - Old RTs'!$A:$V,21,FALSE)</f>
        <v>0</v>
      </c>
      <c r="M67" s="2">
        <f>VLOOKUP($A67,'By SKU - New RTs'!$A:$V,21,FALSE)</f>
        <v>0</v>
      </c>
      <c r="N67" s="5">
        <f t="shared" si="3"/>
        <v>0</v>
      </c>
      <c r="O67" s="2">
        <f>VLOOKUP($A67,'By SKU - Old RTs'!$A:$V,22,FALSE)</f>
        <v>0</v>
      </c>
      <c r="P67" s="2">
        <f>VLOOKUP($A67,'By SKU - New RTs'!$A:$V,22,FALSE)</f>
        <v>0</v>
      </c>
      <c r="Q67" s="2">
        <f t="shared" si="4"/>
        <v>0</v>
      </c>
    </row>
    <row r="68" spans="1:17" x14ac:dyDescent="0.3">
      <c r="A68" s="3">
        <f>'By SKU - Old RTs'!A68</f>
        <v>552</v>
      </c>
      <c r="B68" t="str">
        <f>'By SKU - Old RTs'!B68</f>
        <v xml:space="preserve">3ML NITRL 1X BX     </v>
      </c>
      <c r="C68" s="2">
        <f>VLOOKUP($A68,'By SKU - Old RTs'!$A:$V,18,FALSE)</f>
        <v>0</v>
      </c>
      <c r="D68" s="2">
        <f>VLOOKUP($A68,'By SKU - New RTs'!$A:$V,18,FALSE)</f>
        <v>0</v>
      </c>
      <c r="E68" s="5">
        <f t="shared" ref="E68:E131" si="5">D68-C68</f>
        <v>0</v>
      </c>
      <c r="F68" s="2">
        <f>VLOOKUP($A68,'By SKU - Old RTs'!$A:$V,19,FALSE)</f>
        <v>0</v>
      </c>
      <c r="G68" s="2">
        <f>VLOOKUP($A68,'By SKU - New RTs'!$A:$V,19,FALSE)</f>
        <v>0</v>
      </c>
      <c r="H68" s="5">
        <f t="shared" ref="H68:H131" si="6">G68-F68</f>
        <v>0</v>
      </c>
      <c r="I68" s="2">
        <f>VLOOKUP($A68,'By SKU - Old RTs'!$A:$V,20,FALSE)</f>
        <v>0</v>
      </c>
      <c r="J68" s="2">
        <f>VLOOKUP($A68,'By SKU - New RTs'!$A:$V,20,FALSE)</f>
        <v>0</v>
      </c>
      <c r="K68" s="5">
        <f t="shared" ref="K68:K131" si="7">J68-I68</f>
        <v>0</v>
      </c>
      <c r="L68" s="2">
        <f>VLOOKUP($A68,'By SKU - Old RTs'!$A:$V,21,FALSE)</f>
        <v>0</v>
      </c>
      <c r="M68" s="2">
        <f>VLOOKUP($A68,'By SKU - New RTs'!$A:$V,21,FALSE)</f>
        <v>0</v>
      </c>
      <c r="N68" s="5">
        <f t="shared" ref="N68:N131" si="8">M68-L68</f>
        <v>0</v>
      </c>
      <c r="O68" s="2">
        <f>VLOOKUP($A68,'By SKU - Old RTs'!$A:$V,22,FALSE)</f>
        <v>0</v>
      </c>
      <c r="P68" s="2">
        <f>VLOOKUP($A68,'By SKU - New RTs'!$A:$V,22,FALSE)</f>
        <v>0</v>
      </c>
      <c r="Q68" s="2">
        <f t="shared" ref="Q68:Q131" si="9">P68-O68</f>
        <v>0</v>
      </c>
    </row>
    <row r="69" spans="1:17" x14ac:dyDescent="0.3">
      <c r="A69" s="3">
        <f>'By SKU - Old RTs'!A69</f>
        <v>562</v>
      </c>
      <c r="B69" t="str">
        <f>'By SKU - Old RTs'!B69</f>
        <v>IND BLACK PFREE NITRILE LG BX</v>
      </c>
      <c r="C69" s="2">
        <f>VLOOKUP($A69,'By SKU - Old RTs'!$A:$V,18,FALSE)</f>
        <v>0</v>
      </c>
      <c r="D69" s="2">
        <f>VLOOKUP($A69,'By SKU - New RTs'!$A:$V,18,FALSE)</f>
        <v>0</v>
      </c>
      <c r="E69" s="5">
        <f t="shared" si="5"/>
        <v>0</v>
      </c>
      <c r="F69" s="2">
        <f>VLOOKUP($A69,'By SKU - Old RTs'!$A:$V,19,FALSE)</f>
        <v>0.5</v>
      </c>
      <c r="G69" s="2">
        <f>VLOOKUP($A69,'By SKU - New RTs'!$A:$V,19,FALSE)</f>
        <v>0.5</v>
      </c>
      <c r="H69" s="5">
        <f t="shared" si="6"/>
        <v>0</v>
      </c>
      <c r="I69" s="2">
        <f>VLOOKUP($A69,'By SKU - Old RTs'!$A:$V,20,FALSE)</f>
        <v>0</v>
      </c>
      <c r="J69" s="2">
        <f>VLOOKUP($A69,'By SKU - New RTs'!$A:$V,20,FALSE)</f>
        <v>0</v>
      </c>
      <c r="K69" s="5">
        <f t="shared" si="7"/>
        <v>0</v>
      </c>
      <c r="L69" s="2">
        <f>VLOOKUP($A69,'By SKU - Old RTs'!$A:$V,21,FALSE)</f>
        <v>0</v>
      </c>
      <c r="M69" s="2">
        <f>VLOOKUP($A69,'By SKU - New RTs'!$A:$V,21,FALSE)</f>
        <v>0</v>
      </c>
      <c r="N69" s="5">
        <f t="shared" si="8"/>
        <v>0</v>
      </c>
      <c r="O69" s="2">
        <f>VLOOKUP($A69,'By SKU - Old RTs'!$A:$V,22,FALSE)</f>
        <v>0</v>
      </c>
      <c r="P69" s="2">
        <f>VLOOKUP($A69,'By SKU - New RTs'!$A:$V,22,FALSE)</f>
        <v>0</v>
      </c>
      <c r="Q69" s="2">
        <f t="shared" si="9"/>
        <v>0</v>
      </c>
    </row>
    <row r="70" spans="1:17" x14ac:dyDescent="0.3">
      <c r="A70" s="3">
        <f>'By SKU - Old RTs'!A70</f>
        <v>563</v>
      </c>
      <c r="B70" t="str">
        <f>'By SKU - Old RTs'!B70</f>
        <v>IND BLACK PFREE NITRILE XL BX</v>
      </c>
      <c r="C70" s="2">
        <f>VLOOKUP($A70,'By SKU - Old RTs'!$A:$V,18,FALSE)</f>
        <v>0</v>
      </c>
      <c r="D70" s="2">
        <f>VLOOKUP($A70,'By SKU - New RTs'!$A:$V,18,FALSE)</f>
        <v>0</v>
      </c>
      <c r="E70" s="5">
        <f t="shared" si="5"/>
        <v>0</v>
      </c>
      <c r="F70" s="2">
        <f>VLOOKUP($A70,'By SKU - Old RTs'!$A:$V,19,FALSE)</f>
        <v>0</v>
      </c>
      <c r="G70" s="2">
        <f>VLOOKUP($A70,'By SKU - New RTs'!$A:$V,19,FALSE)</f>
        <v>0</v>
      </c>
      <c r="H70" s="5">
        <f t="shared" si="6"/>
        <v>0</v>
      </c>
      <c r="I70" s="2">
        <f>VLOOKUP($A70,'By SKU - Old RTs'!$A:$V,20,FALSE)</f>
        <v>0</v>
      </c>
      <c r="J70" s="2">
        <f>VLOOKUP($A70,'By SKU - New RTs'!$A:$V,20,FALSE)</f>
        <v>0</v>
      </c>
      <c r="K70" s="5">
        <f t="shared" si="7"/>
        <v>0</v>
      </c>
      <c r="L70" s="2">
        <f>VLOOKUP($A70,'By SKU - Old RTs'!$A:$V,21,FALSE)</f>
        <v>0</v>
      </c>
      <c r="M70" s="2">
        <f>VLOOKUP($A70,'By SKU - New RTs'!$A:$V,21,FALSE)</f>
        <v>0</v>
      </c>
      <c r="N70" s="5">
        <f t="shared" si="8"/>
        <v>0</v>
      </c>
      <c r="O70" s="2">
        <f>VLOOKUP($A70,'By SKU - Old RTs'!$A:$V,22,FALSE)</f>
        <v>0</v>
      </c>
      <c r="P70" s="2">
        <f>VLOOKUP($A70,'By SKU - New RTs'!$A:$V,22,FALSE)</f>
        <v>0</v>
      </c>
      <c r="Q70" s="2">
        <f t="shared" si="9"/>
        <v>0</v>
      </c>
    </row>
    <row r="71" spans="1:17" x14ac:dyDescent="0.3">
      <c r="A71" s="3">
        <f>'By SKU - Old RTs'!A71</f>
        <v>571</v>
      </c>
      <c r="B71" t="str">
        <f>'By SKU - Old RTs'!B71</f>
        <v>IND BLACK PFREE NITRILE MD BX</v>
      </c>
      <c r="C71" s="2">
        <f>VLOOKUP($A71,'By SKU - Old RTs'!$A:$V,18,FALSE)</f>
        <v>0</v>
      </c>
      <c r="D71" s="2">
        <f>VLOOKUP($A71,'By SKU - New RTs'!$A:$V,18,FALSE)</f>
        <v>0</v>
      </c>
      <c r="E71" s="5">
        <f t="shared" si="5"/>
        <v>0</v>
      </c>
      <c r="F71" s="2">
        <f>VLOOKUP($A71,'By SKU - Old RTs'!$A:$V,19,FALSE)</f>
        <v>0</v>
      </c>
      <c r="G71" s="2">
        <f>VLOOKUP($A71,'By SKU - New RTs'!$A:$V,19,FALSE)</f>
        <v>0</v>
      </c>
      <c r="H71" s="5">
        <f t="shared" si="6"/>
        <v>0</v>
      </c>
      <c r="I71" s="2">
        <f>VLOOKUP($A71,'By SKU - Old RTs'!$A:$V,20,FALSE)</f>
        <v>0</v>
      </c>
      <c r="J71" s="2">
        <f>VLOOKUP($A71,'By SKU - New RTs'!$A:$V,20,FALSE)</f>
        <v>0</v>
      </c>
      <c r="K71" s="5">
        <f t="shared" si="7"/>
        <v>0</v>
      </c>
      <c r="L71" s="2">
        <f>VLOOKUP($A71,'By SKU - Old RTs'!$A:$V,21,FALSE)</f>
        <v>0.5</v>
      </c>
      <c r="M71" s="2">
        <f>VLOOKUP($A71,'By SKU - New RTs'!$A:$V,21,FALSE)</f>
        <v>0.5</v>
      </c>
      <c r="N71" s="5">
        <f t="shared" si="8"/>
        <v>0</v>
      </c>
      <c r="O71" s="2">
        <f>VLOOKUP($A71,'By SKU - Old RTs'!$A:$V,22,FALSE)</f>
        <v>0</v>
      </c>
      <c r="P71" s="2">
        <f>VLOOKUP($A71,'By SKU - New RTs'!$A:$V,22,FALSE)</f>
        <v>0</v>
      </c>
      <c r="Q71" s="2">
        <f t="shared" si="9"/>
        <v>0</v>
      </c>
    </row>
    <row r="72" spans="1:17" x14ac:dyDescent="0.3">
      <c r="A72" s="3">
        <f>'By SKU - Old RTs'!A72</f>
        <v>579</v>
      </c>
      <c r="B72" t="str">
        <f>'By SKU - Old RTs'!B72</f>
        <v xml:space="preserve">NITRL PF 2X BX      </v>
      </c>
      <c r="C72" s="2">
        <f>VLOOKUP($A72,'By SKU - Old RTs'!$A:$V,18,FALSE)</f>
        <v>0</v>
      </c>
      <c r="D72" s="2">
        <f>VLOOKUP($A72,'By SKU - New RTs'!$A:$V,18,FALSE)</f>
        <v>0</v>
      </c>
      <c r="E72" s="5">
        <f t="shared" si="5"/>
        <v>0</v>
      </c>
      <c r="F72" s="2">
        <f>VLOOKUP($A72,'By SKU - Old RTs'!$A:$V,19,FALSE)</f>
        <v>0</v>
      </c>
      <c r="G72" s="2">
        <f>VLOOKUP($A72,'By SKU - New RTs'!$A:$V,19,FALSE)</f>
        <v>0</v>
      </c>
      <c r="H72" s="5">
        <f t="shared" si="6"/>
        <v>0</v>
      </c>
      <c r="I72" s="2">
        <f>VLOOKUP($A72,'By SKU - Old RTs'!$A:$V,20,FALSE)</f>
        <v>0</v>
      </c>
      <c r="J72" s="2">
        <f>VLOOKUP($A72,'By SKU - New RTs'!$A:$V,20,FALSE)</f>
        <v>0</v>
      </c>
      <c r="K72" s="5">
        <f t="shared" si="7"/>
        <v>0</v>
      </c>
      <c r="L72" s="2">
        <f>VLOOKUP($A72,'By SKU - Old RTs'!$A:$V,21,FALSE)</f>
        <v>0</v>
      </c>
      <c r="M72" s="2">
        <f>VLOOKUP($A72,'By SKU - New RTs'!$A:$V,21,FALSE)</f>
        <v>0</v>
      </c>
      <c r="N72" s="5">
        <f t="shared" si="8"/>
        <v>0</v>
      </c>
      <c r="O72" s="2">
        <f>VLOOKUP($A72,'By SKU - Old RTs'!$A:$V,22,FALSE)</f>
        <v>0</v>
      </c>
      <c r="P72" s="2">
        <f>VLOOKUP($A72,'By SKU - New RTs'!$A:$V,22,FALSE)</f>
        <v>0</v>
      </c>
      <c r="Q72" s="2">
        <f t="shared" si="9"/>
        <v>0</v>
      </c>
    </row>
    <row r="73" spans="1:17" x14ac:dyDescent="0.3">
      <c r="A73" s="3">
        <f>'By SKU - Old RTs'!A73</f>
        <v>601</v>
      </c>
      <c r="B73" t="str">
        <f>'By SKU - Old RTs'!B73</f>
        <v>DISPOSABLE FACE MASK BX</v>
      </c>
      <c r="C73" s="2">
        <f>VLOOKUP($A73,'By SKU - Old RTs'!$A:$V,18,FALSE)</f>
        <v>0</v>
      </c>
      <c r="D73" s="2">
        <f>VLOOKUP($A73,'By SKU - New RTs'!$A:$V,18,FALSE)</f>
        <v>0</v>
      </c>
      <c r="E73" s="5">
        <f t="shared" si="5"/>
        <v>0</v>
      </c>
      <c r="F73" s="2">
        <f>VLOOKUP($A73,'By SKU - Old RTs'!$A:$V,19,FALSE)</f>
        <v>0</v>
      </c>
      <c r="G73" s="2">
        <f>VLOOKUP($A73,'By SKU - New RTs'!$A:$V,19,FALSE)</f>
        <v>0</v>
      </c>
      <c r="H73" s="5">
        <f t="shared" si="6"/>
        <v>0</v>
      </c>
      <c r="I73" s="2">
        <f>VLOOKUP($A73,'By SKU - Old RTs'!$A:$V,20,FALSE)</f>
        <v>0</v>
      </c>
      <c r="J73" s="2">
        <f>VLOOKUP($A73,'By SKU - New RTs'!$A:$V,20,FALSE)</f>
        <v>0</v>
      </c>
      <c r="K73" s="5">
        <f t="shared" si="7"/>
        <v>0</v>
      </c>
      <c r="L73" s="2">
        <f>VLOOKUP($A73,'By SKU - Old RTs'!$A:$V,21,FALSE)</f>
        <v>0</v>
      </c>
      <c r="M73" s="2">
        <f>VLOOKUP($A73,'By SKU - New RTs'!$A:$V,21,FALSE)</f>
        <v>0</v>
      </c>
      <c r="N73" s="5">
        <f t="shared" si="8"/>
        <v>0</v>
      </c>
      <c r="O73" s="2">
        <f>VLOOKUP($A73,'By SKU - Old RTs'!$A:$V,22,FALSE)</f>
        <v>0</v>
      </c>
      <c r="P73" s="2">
        <f>VLOOKUP($A73,'By SKU - New RTs'!$A:$V,22,FALSE)</f>
        <v>0</v>
      </c>
      <c r="Q73" s="2">
        <f t="shared" si="9"/>
        <v>0</v>
      </c>
    </row>
    <row r="74" spans="1:17" x14ac:dyDescent="0.3">
      <c r="A74" s="3">
        <f>'By SKU - Old RTs'!A74</f>
        <v>603</v>
      </c>
      <c r="B74" t="str">
        <f>'By SKU - Old RTs'!B74</f>
        <v>REUSABLE FACE COVERS (SET OF 25)</v>
      </c>
      <c r="C74" s="2">
        <f>VLOOKUP($A74,'By SKU - Old RTs'!$A:$V,18,FALSE)</f>
        <v>0</v>
      </c>
      <c r="D74" s="2">
        <f>VLOOKUP($A74,'By SKU - New RTs'!$A:$V,18,FALSE)</f>
        <v>0</v>
      </c>
      <c r="E74" s="5">
        <f t="shared" si="5"/>
        <v>0</v>
      </c>
      <c r="F74" s="2">
        <f>VLOOKUP($A74,'By SKU - Old RTs'!$A:$V,19,FALSE)</f>
        <v>0</v>
      </c>
      <c r="G74" s="2">
        <f>VLOOKUP($A74,'By SKU - New RTs'!$A:$V,19,FALSE)</f>
        <v>0</v>
      </c>
      <c r="H74" s="5">
        <f t="shared" si="6"/>
        <v>0</v>
      </c>
      <c r="I74" s="2">
        <f>VLOOKUP($A74,'By SKU - Old RTs'!$A:$V,20,FALSE)</f>
        <v>0</v>
      </c>
      <c r="J74" s="2">
        <f>VLOOKUP($A74,'By SKU - New RTs'!$A:$V,20,FALSE)</f>
        <v>0</v>
      </c>
      <c r="K74" s="5">
        <f t="shared" si="7"/>
        <v>0</v>
      </c>
      <c r="L74" s="2">
        <f>VLOOKUP($A74,'By SKU - Old RTs'!$A:$V,21,FALSE)</f>
        <v>0</v>
      </c>
      <c r="M74" s="2">
        <f>VLOOKUP($A74,'By SKU - New RTs'!$A:$V,21,FALSE)</f>
        <v>0</v>
      </c>
      <c r="N74" s="5">
        <f t="shared" si="8"/>
        <v>0</v>
      </c>
      <c r="O74" s="2">
        <f>VLOOKUP($A74,'By SKU - Old RTs'!$A:$V,22,FALSE)</f>
        <v>0</v>
      </c>
      <c r="P74" s="2">
        <f>VLOOKUP($A74,'By SKU - New RTs'!$A:$V,22,FALSE)</f>
        <v>0</v>
      </c>
      <c r="Q74" s="2">
        <f t="shared" si="9"/>
        <v>0</v>
      </c>
    </row>
    <row r="75" spans="1:17" x14ac:dyDescent="0.3">
      <c r="A75" s="3">
        <f>'By SKU - Old RTs'!A75</f>
        <v>802</v>
      </c>
      <c r="B75" t="str">
        <f>'By SKU - Old RTs'!B75</f>
        <v xml:space="preserve">BLANKET THERMAL     </v>
      </c>
      <c r="C75" s="2">
        <f>VLOOKUP($A75,'By SKU - Old RTs'!$A:$V,18,FALSE)</f>
        <v>0</v>
      </c>
      <c r="D75" s="2">
        <f>VLOOKUP($A75,'By SKU - New RTs'!$A:$V,18,FALSE)</f>
        <v>0</v>
      </c>
      <c r="E75" s="5">
        <f t="shared" si="5"/>
        <v>0</v>
      </c>
      <c r="F75" s="2">
        <f>VLOOKUP($A75,'By SKU - Old RTs'!$A:$V,19,FALSE)</f>
        <v>7</v>
      </c>
      <c r="G75" s="2">
        <f>VLOOKUP($A75,'By SKU - New RTs'!$A:$V,19,FALSE)</f>
        <v>7</v>
      </c>
      <c r="H75" s="5">
        <f t="shared" si="6"/>
        <v>0</v>
      </c>
      <c r="I75" s="2">
        <f>VLOOKUP($A75,'By SKU - Old RTs'!$A:$V,20,FALSE)</f>
        <v>0</v>
      </c>
      <c r="J75" s="2">
        <f>VLOOKUP($A75,'By SKU - New RTs'!$A:$V,20,FALSE)</f>
        <v>0</v>
      </c>
      <c r="K75" s="5">
        <f t="shared" si="7"/>
        <v>0</v>
      </c>
      <c r="L75" s="2">
        <f>VLOOKUP($A75,'By SKU - Old RTs'!$A:$V,21,FALSE)</f>
        <v>0</v>
      </c>
      <c r="M75" s="2">
        <f>VLOOKUP($A75,'By SKU - New RTs'!$A:$V,21,FALSE)</f>
        <v>0</v>
      </c>
      <c r="N75" s="5">
        <f t="shared" si="8"/>
        <v>0</v>
      </c>
      <c r="O75" s="2">
        <f>VLOOKUP($A75,'By SKU - Old RTs'!$A:$V,22,FALSE)</f>
        <v>0</v>
      </c>
      <c r="P75" s="2">
        <f>VLOOKUP($A75,'By SKU - New RTs'!$A:$V,22,FALSE)</f>
        <v>0</v>
      </c>
      <c r="Q75" s="2">
        <f t="shared" si="9"/>
        <v>0</v>
      </c>
    </row>
    <row r="76" spans="1:17" x14ac:dyDescent="0.3">
      <c r="A76" s="3">
        <f>'By SKU - Old RTs'!A76</f>
        <v>804</v>
      </c>
      <c r="B76" t="str">
        <f>'By SKU - Old RTs'!B76</f>
        <v xml:space="preserve">BLANKET BATH        </v>
      </c>
      <c r="C76" s="2">
        <f>VLOOKUP($A76,'By SKU - Old RTs'!$A:$V,18,FALSE)</f>
        <v>0</v>
      </c>
      <c r="D76" s="2">
        <f>VLOOKUP($A76,'By SKU - New RTs'!$A:$V,18,FALSE)</f>
        <v>0</v>
      </c>
      <c r="E76" s="5">
        <f t="shared" si="5"/>
        <v>0</v>
      </c>
      <c r="F76" s="2">
        <f>VLOOKUP($A76,'By SKU - Old RTs'!$A:$V,19,FALSE)</f>
        <v>0</v>
      </c>
      <c r="G76" s="2">
        <f>VLOOKUP($A76,'By SKU - New RTs'!$A:$V,19,FALSE)</f>
        <v>0</v>
      </c>
      <c r="H76" s="5">
        <f t="shared" si="6"/>
        <v>0</v>
      </c>
      <c r="I76" s="2">
        <f>VLOOKUP($A76,'By SKU - Old RTs'!$A:$V,20,FALSE)</f>
        <v>0</v>
      </c>
      <c r="J76" s="2">
        <f>VLOOKUP($A76,'By SKU - New RTs'!$A:$V,20,FALSE)</f>
        <v>0</v>
      </c>
      <c r="K76" s="5">
        <f t="shared" si="7"/>
        <v>0</v>
      </c>
      <c r="L76" s="2">
        <f>VLOOKUP($A76,'By SKU - Old RTs'!$A:$V,21,FALSE)</f>
        <v>0</v>
      </c>
      <c r="M76" s="2">
        <f>VLOOKUP($A76,'By SKU - New RTs'!$A:$V,21,FALSE)</f>
        <v>0</v>
      </c>
      <c r="N76" s="5">
        <f t="shared" si="8"/>
        <v>0</v>
      </c>
      <c r="O76" s="2">
        <f>VLOOKUP($A76,'By SKU - Old RTs'!$A:$V,22,FALSE)</f>
        <v>0</v>
      </c>
      <c r="P76" s="2">
        <f>VLOOKUP($A76,'By SKU - New RTs'!$A:$V,22,FALSE)</f>
        <v>0</v>
      </c>
      <c r="Q76" s="2">
        <f t="shared" si="9"/>
        <v>0</v>
      </c>
    </row>
    <row r="77" spans="1:17" x14ac:dyDescent="0.3">
      <c r="A77" s="3">
        <f>'By SKU - Old RTs'!A77</f>
        <v>811</v>
      </c>
      <c r="B77" t="str">
        <f>'By SKU - Old RTs'!B77</f>
        <v xml:space="preserve">PEDIATRIC GWN MED </v>
      </c>
      <c r="C77" s="2">
        <f>VLOOKUP($A77,'By SKU - Old RTs'!$A:$V,18,FALSE)</f>
        <v>0</v>
      </c>
      <c r="D77" s="2">
        <f>VLOOKUP($A77,'By SKU - New RTs'!$A:$V,18,FALSE)</f>
        <v>0</v>
      </c>
      <c r="E77" s="5">
        <f t="shared" si="5"/>
        <v>0</v>
      </c>
      <c r="F77" s="2">
        <f>VLOOKUP($A77,'By SKU - Old RTs'!$A:$V,19,FALSE)</f>
        <v>0</v>
      </c>
      <c r="G77" s="2">
        <f>VLOOKUP($A77,'By SKU - New RTs'!$A:$V,19,FALSE)</f>
        <v>0</v>
      </c>
      <c r="H77" s="5">
        <f t="shared" si="6"/>
        <v>0</v>
      </c>
      <c r="I77" s="2">
        <f>VLOOKUP($A77,'By SKU - Old RTs'!$A:$V,20,FALSE)</f>
        <v>0</v>
      </c>
      <c r="J77" s="2">
        <f>VLOOKUP($A77,'By SKU - New RTs'!$A:$V,20,FALSE)</f>
        <v>0</v>
      </c>
      <c r="K77" s="5">
        <f t="shared" si="7"/>
        <v>0</v>
      </c>
      <c r="L77" s="2">
        <f>VLOOKUP($A77,'By SKU - Old RTs'!$A:$V,21,FALSE)</f>
        <v>0</v>
      </c>
      <c r="M77" s="2">
        <f>VLOOKUP($A77,'By SKU - New RTs'!$A:$V,21,FALSE)</f>
        <v>0</v>
      </c>
      <c r="N77" s="5">
        <f t="shared" si="8"/>
        <v>0</v>
      </c>
      <c r="O77" s="2">
        <f>VLOOKUP($A77,'By SKU - Old RTs'!$A:$V,22,FALSE)</f>
        <v>0</v>
      </c>
      <c r="P77" s="2">
        <f>VLOOKUP($A77,'By SKU - New RTs'!$A:$V,22,FALSE)</f>
        <v>0</v>
      </c>
      <c r="Q77" s="2">
        <f t="shared" si="9"/>
        <v>0</v>
      </c>
    </row>
    <row r="78" spans="1:17" x14ac:dyDescent="0.3">
      <c r="A78" s="3">
        <f>'By SKU - Old RTs'!A78</f>
        <v>821</v>
      </c>
      <c r="B78" t="str">
        <f>'By SKU - Old RTs'!B78</f>
        <v>ENDURANCE PATIENT GOWN</v>
      </c>
      <c r="C78" s="2">
        <f>VLOOKUP($A78,'By SKU - Old RTs'!$A:$V,18,FALSE)</f>
        <v>0</v>
      </c>
      <c r="D78" s="2">
        <f>VLOOKUP($A78,'By SKU - New RTs'!$A:$V,18,FALSE)</f>
        <v>0</v>
      </c>
      <c r="E78" s="5">
        <f t="shared" si="5"/>
        <v>0</v>
      </c>
      <c r="F78" s="2">
        <f>VLOOKUP($A78,'By SKU - Old RTs'!$A:$V,19,FALSE)</f>
        <v>25</v>
      </c>
      <c r="G78" s="2">
        <f>VLOOKUP($A78,'By SKU - New RTs'!$A:$V,19,FALSE)</f>
        <v>25</v>
      </c>
      <c r="H78" s="5">
        <f t="shared" si="6"/>
        <v>0</v>
      </c>
      <c r="I78" s="2">
        <f>VLOOKUP($A78,'By SKU - Old RTs'!$A:$V,20,FALSE)</f>
        <v>2.5</v>
      </c>
      <c r="J78" s="2">
        <f>VLOOKUP($A78,'By SKU - New RTs'!$A:$V,20,FALSE)</f>
        <v>0</v>
      </c>
      <c r="K78" s="5">
        <f t="shared" si="7"/>
        <v>-2.5</v>
      </c>
      <c r="L78" s="2">
        <f>VLOOKUP($A78,'By SKU - Old RTs'!$A:$V,21,FALSE)</f>
        <v>0</v>
      </c>
      <c r="M78" s="2">
        <f>VLOOKUP($A78,'By SKU - New RTs'!$A:$V,21,FALSE)</f>
        <v>0</v>
      </c>
      <c r="N78" s="5">
        <f t="shared" si="8"/>
        <v>0</v>
      </c>
      <c r="O78" s="2">
        <f>VLOOKUP($A78,'By SKU - Old RTs'!$A:$V,22,FALSE)</f>
        <v>0</v>
      </c>
      <c r="P78" s="2">
        <f>VLOOKUP($A78,'By SKU - New RTs'!$A:$V,22,FALSE)</f>
        <v>2.5</v>
      </c>
      <c r="Q78" s="2">
        <f t="shared" si="9"/>
        <v>2.5</v>
      </c>
    </row>
    <row r="79" spans="1:17" x14ac:dyDescent="0.3">
      <c r="A79" s="3">
        <f>'By SKU - Old RTs'!A79</f>
        <v>828</v>
      </c>
      <c r="B79" t="str">
        <f>'By SKU - Old RTs'!B79</f>
        <v>ENDURANCE MAGNA GOWN</v>
      </c>
      <c r="C79" s="2">
        <f>VLOOKUP($A79,'By SKU - Old RTs'!$A:$V,18,FALSE)</f>
        <v>0</v>
      </c>
      <c r="D79" s="2">
        <f>VLOOKUP($A79,'By SKU - New RTs'!$A:$V,18,FALSE)</f>
        <v>0</v>
      </c>
      <c r="E79" s="5">
        <f t="shared" si="5"/>
        <v>0</v>
      </c>
      <c r="F79" s="2">
        <f>VLOOKUP($A79,'By SKU - Old RTs'!$A:$V,19,FALSE)</f>
        <v>0</v>
      </c>
      <c r="G79" s="2">
        <f>VLOOKUP($A79,'By SKU - New RTs'!$A:$V,19,FALSE)</f>
        <v>0</v>
      </c>
      <c r="H79" s="5">
        <f t="shared" si="6"/>
        <v>0</v>
      </c>
      <c r="I79" s="2">
        <f>VLOOKUP($A79,'By SKU - Old RTs'!$A:$V,20,FALSE)</f>
        <v>0</v>
      </c>
      <c r="J79" s="2">
        <f>VLOOKUP($A79,'By SKU - New RTs'!$A:$V,20,FALSE)</f>
        <v>0</v>
      </c>
      <c r="K79" s="5">
        <f t="shared" si="7"/>
        <v>0</v>
      </c>
      <c r="L79" s="2">
        <f>VLOOKUP($A79,'By SKU - Old RTs'!$A:$V,21,FALSE)</f>
        <v>0</v>
      </c>
      <c r="M79" s="2">
        <f>VLOOKUP($A79,'By SKU - New RTs'!$A:$V,21,FALSE)</f>
        <v>0</v>
      </c>
      <c r="N79" s="5">
        <f t="shared" si="8"/>
        <v>0</v>
      </c>
      <c r="O79" s="2">
        <f>VLOOKUP($A79,'By SKU - Old RTs'!$A:$V,22,FALSE)</f>
        <v>0</v>
      </c>
      <c r="P79" s="2">
        <f>VLOOKUP($A79,'By SKU - New RTs'!$A:$V,22,FALSE)</f>
        <v>0</v>
      </c>
      <c r="Q79" s="2">
        <f t="shared" si="9"/>
        <v>0</v>
      </c>
    </row>
    <row r="80" spans="1:17" x14ac:dyDescent="0.3">
      <c r="A80" s="3">
        <f>'By SKU - Old RTs'!A80</f>
        <v>1010</v>
      </c>
      <c r="B80" t="str">
        <f>'By SKU - Old RTs'!B80</f>
        <v>2.5X3 CLASSIC SHADOW GRAY</v>
      </c>
      <c r="C80" s="2">
        <f>VLOOKUP($A80,'By SKU - Old RTs'!$A:$V,18,FALSE)</f>
        <v>0</v>
      </c>
      <c r="D80" s="2">
        <f>VLOOKUP($A80,'By SKU - New RTs'!$A:$V,18,FALSE)</f>
        <v>0</v>
      </c>
      <c r="E80" s="5">
        <f t="shared" si="5"/>
        <v>0</v>
      </c>
      <c r="F80" s="2">
        <f>VLOOKUP($A80,'By SKU - Old RTs'!$A:$V,19,FALSE)</f>
        <v>0</v>
      </c>
      <c r="G80" s="2">
        <f>VLOOKUP($A80,'By SKU - New RTs'!$A:$V,19,FALSE)</f>
        <v>0</v>
      </c>
      <c r="H80" s="5">
        <f t="shared" si="6"/>
        <v>0</v>
      </c>
      <c r="I80" s="2">
        <f>VLOOKUP($A80,'By SKU - Old RTs'!$A:$V,20,FALSE)</f>
        <v>0</v>
      </c>
      <c r="J80" s="2">
        <f>VLOOKUP($A80,'By SKU - New RTs'!$A:$V,20,FALSE)</f>
        <v>0</v>
      </c>
      <c r="K80" s="5">
        <f t="shared" si="7"/>
        <v>0</v>
      </c>
      <c r="L80" s="2">
        <f>VLOOKUP($A80,'By SKU - Old RTs'!$A:$V,21,FALSE)</f>
        <v>4</v>
      </c>
      <c r="M80" s="2">
        <f>VLOOKUP($A80,'By SKU - New RTs'!$A:$V,21,FALSE)</f>
        <v>4</v>
      </c>
      <c r="N80" s="5">
        <f t="shared" si="8"/>
        <v>0</v>
      </c>
      <c r="O80" s="2">
        <f>VLOOKUP($A80,'By SKU - Old RTs'!$A:$V,22,FALSE)</f>
        <v>0</v>
      </c>
      <c r="P80" s="2">
        <f>VLOOKUP($A80,'By SKU - New RTs'!$A:$V,22,FALSE)</f>
        <v>0</v>
      </c>
      <c r="Q80" s="2">
        <f t="shared" si="9"/>
        <v>0</v>
      </c>
    </row>
    <row r="81" spans="1:17" x14ac:dyDescent="0.3">
      <c r="A81" s="3">
        <f>'By SKU - Old RTs'!A81</f>
        <v>1011</v>
      </c>
      <c r="B81" t="str">
        <f>'By SKU - Old RTs'!B81</f>
        <v>2.5X3 CLASSIC BLACK</v>
      </c>
      <c r="C81" s="2">
        <f>VLOOKUP($A81,'By SKU - Old RTs'!$A:$V,18,FALSE)</f>
        <v>1</v>
      </c>
      <c r="D81" s="2">
        <f>VLOOKUP($A81,'By SKU - New RTs'!$A:$V,18,FALSE)</f>
        <v>1</v>
      </c>
      <c r="E81" s="5">
        <f t="shared" si="5"/>
        <v>0</v>
      </c>
      <c r="F81" s="2">
        <f>VLOOKUP($A81,'By SKU - Old RTs'!$A:$V,19,FALSE)</f>
        <v>0</v>
      </c>
      <c r="G81" s="2">
        <f>VLOOKUP($A81,'By SKU - New RTs'!$A:$V,19,FALSE)</f>
        <v>0</v>
      </c>
      <c r="H81" s="5">
        <f t="shared" si="6"/>
        <v>0</v>
      </c>
      <c r="I81" s="2">
        <f>VLOOKUP($A81,'By SKU - Old RTs'!$A:$V,20,FALSE)</f>
        <v>0</v>
      </c>
      <c r="J81" s="2">
        <f>VLOOKUP($A81,'By SKU - New RTs'!$A:$V,20,FALSE)</f>
        <v>0</v>
      </c>
      <c r="K81" s="5">
        <f t="shared" si="7"/>
        <v>0</v>
      </c>
      <c r="L81" s="2">
        <f>VLOOKUP($A81,'By SKU - Old RTs'!$A:$V,21,FALSE)</f>
        <v>0</v>
      </c>
      <c r="M81" s="2">
        <f>VLOOKUP($A81,'By SKU - New RTs'!$A:$V,21,FALSE)</f>
        <v>0</v>
      </c>
      <c r="N81" s="5">
        <f t="shared" si="8"/>
        <v>0</v>
      </c>
      <c r="O81" s="2">
        <f>VLOOKUP($A81,'By SKU - Old RTs'!$A:$V,22,FALSE)</f>
        <v>0</v>
      </c>
      <c r="P81" s="2">
        <f>VLOOKUP($A81,'By SKU - New RTs'!$A:$V,22,FALSE)</f>
        <v>0</v>
      </c>
      <c r="Q81" s="2">
        <f t="shared" si="9"/>
        <v>0</v>
      </c>
    </row>
    <row r="82" spans="1:17" x14ac:dyDescent="0.3">
      <c r="A82" s="3">
        <f>'By SKU - Old RTs'!A82</f>
        <v>1018</v>
      </c>
      <c r="B82" t="str">
        <f>'By SKU - Old RTs'!B82</f>
        <v xml:space="preserve">2.5X3 SILVER BLACK        </v>
      </c>
      <c r="C82" s="2">
        <f>VLOOKUP($A82,'By SKU - Old RTs'!$A:$V,18,FALSE)</f>
        <v>0</v>
      </c>
      <c r="D82" s="2">
        <f>VLOOKUP($A82,'By SKU - New RTs'!$A:$V,18,FALSE)</f>
        <v>0</v>
      </c>
      <c r="E82" s="5">
        <f t="shared" si="5"/>
        <v>0</v>
      </c>
      <c r="F82" s="2">
        <f>VLOOKUP($A82,'By SKU - Old RTs'!$A:$V,19,FALSE)</f>
        <v>0</v>
      </c>
      <c r="G82" s="2">
        <f>VLOOKUP($A82,'By SKU - New RTs'!$A:$V,19,FALSE)</f>
        <v>0</v>
      </c>
      <c r="H82" s="5">
        <f t="shared" si="6"/>
        <v>0</v>
      </c>
      <c r="I82" s="2">
        <f>VLOOKUP($A82,'By SKU - Old RTs'!$A:$V,20,FALSE)</f>
        <v>0</v>
      </c>
      <c r="J82" s="2">
        <f>VLOOKUP($A82,'By SKU - New RTs'!$A:$V,20,FALSE)</f>
        <v>0</v>
      </c>
      <c r="K82" s="5">
        <f t="shared" si="7"/>
        <v>0</v>
      </c>
      <c r="L82" s="2">
        <f>VLOOKUP($A82,'By SKU - Old RTs'!$A:$V,21,FALSE)</f>
        <v>0</v>
      </c>
      <c r="M82" s="2">
        <f>VLOOKUP($A82,'By SKU - New RTs'!$A:$V,21,FALSE)</f>
        <v>0</v>
      </c>
      <c r="N82" s="5">
        <f t="shared" si="8"/>
        <v>0</v>
      </c>
      <c r="O82" s="2">
        <f>VLOOKUP($A82,'By SKU - Old RTs'!$A:$V,22,FALSE)</f>
        <v>0</v>
      </c>
      <c r="P82" s="2">
        <f>VLOOKUP($A82,'By SKU - New RTs'!$A:$V,22,FALSE)</f>
        <v>0</v>
      </c>
      <c r="Q82" s="2">
        <f t="shared" si="9"/>
        <v>0</v>
      </c>
    </row>
    <row r="83" spans="1:17" x14ac:dyDescent="0.3">
      <c r="A83" s="3">
        <f>'By SKU - Old RTs'!A83</f>
        <v>1107</v>
      </c>
      <c r="B83" t="str">
        <f>'By SKU - Old RTs'!B83</f>
        <v>3X5 CLASSIC HUNTER GREEN</v>
      </c>
      <c r="C83" s="2">
        <f>VLOOKUP($A83,'By SKU - Old RTs'!$A:$V,18,FALSE)</f>
        <v>3</v>
      </c>
      <c r="D83" s="2">
        <f>VLOOKUP($A83,'By SKU - New RTs'!$A:$V,18,FALSE)</f>
        <v>3</v>
      </c>
      <c r="E83" s="5">
        <f t="shared" si="5"/>
        <v>0</v>
      </c>
      <c r="F83" s="2">
        <f>VLOOKUP($A83,'By SKU - Old RTs'!$A:$V,19,FALSE)</f>
        <v>0</v>
      </c>
      <c r="G83" s="2">
        <f>VLOOKUP($A83,'By SKU - New RTs'!$A:$V,19,FALSE)</f>
        <v>0</v>
      </c>
      <c r="H83" s="5">
        <f t="shared" si="6"/>
        <v>0</v>
      </c>
      <c r="I83" s="2">
        <f>VLOOKUP($A83,'By SKU - Old RTs'!$A:$V,20,FALSE)</f>
        <v>0</v>
      </c>
      <c r="J83" s="2">
        <f>VLOOKUP($A83,'By SKU - New RTs'!$A:$V,20,FALSE)</f>
        <v>8</v>
      </c>
      <c r="K83" s="5">
        <f t="shared" si="7"/>
        <v>8</v>
      </c>
      <c r="L83" s="2">
        <f>VLOOKUP($A83,'By SKU - Old RTs'!$A:$V,21,FALSE)</f>
        <v>0</v>
      </c>
      <c r="M83" s="2">
        <f>VLOOKUP($A83,'By SKU - New RTs'!$A:$V,21,FALSE)</f>
        <v>0</v>
      </c>
      <c r="N83" s="5">
        <f t="shared" si="8"/>
        <v>0</v>
      </c>
      <c r="O83" s="2">
        <f>VLOOKUP($A83,'By SKU - Old RTs'!$A:$V,22,FALSE)</f>
        <v>8</v>
      </c>
      <c r="P83" s="2">
        <f>VLOOKUP($A83,'By SKU - New RTs'!$A:$V,22,FALSE)</f>
        <v>0</v>
      </c>
      <c r="Q83" s="2">
        <f t="shared" si="9"/>
        <v>-8</v>
      </c>
    </row>
    <row r="84" spans="1:17" x14ac:dyDescent="0.3">
      <c r="A84" s="3">
        <f>'By SKU - Old RTs'!A84</f>
        <v>1110</v>
      </c>
      <c r="B84" t="str">
        <f>'By SKU - Old RTs'!B84</f>
        <v xml:space="preserve">3X5 CLASSIC SHADOW GREY      </v>
      </c>
      <c r="C84" s="2">
        <f>VLOOKUP($A84,'By SKU - Old RTs'!$A:$V,18,FALSE)</f>
        <v>6</v>
      </c>
      <c r="D84" s="2">
        <f>VLOOKUP($A84,'By SKU - New RTs'!$A:$V,18,FALSE)</f>
        <v>6</v>
      </c>
      <c r="E84" s="5">
        <f t="shared" si="5"/>
        <v>0</v>
      </c>
      <c r="F84" s="2">
        <f>VLOOKUP($A84,'By SKU - Old RTs'!$A:$V,19,FALSE)</f>
        <v>14</v>
      </c>
      <c r="G84" s="2">
        <f>VLOOKUP($A84,'By SKU - New RTs'!$A:$V,19,FALSE)</f>
        <v>14</v>
      </c>
      <c r="H84" s="5">
        <f t="shared" si="6"/>
        <v>0</v>
      </c>
      <c r="I84" s="2">
        <f>VLOOKUP($A84,'By SKU - Old RTs'!$A:$V,20,FALSE)</f>
        <v>0</v>
      </c>
      <c r="J84" s="2">
        <f>VLOOKUP($A84,'By SKU - New RTs'!$A:$V,20,FALSE)</f>
        <v>3</v>
      </c>
      <c r="K84" s="5">
        <f t="shared" si="7"/>
        <v>3</v>
      </c>
      <c r="L84" s="2">
        <f>VLOOKUP($A84,'By SKU - Old RTs'!$A:$V,21,FALSE)</f>
        <v>8</v>
      </c>
      <c r="M84" s="2">
        <f>VLOOKUP($A84,'By SKU - New RTs'!$A:$V,21,FALSE)</f>
        <v>8</v>
      </c>
      <c r="N84" s="5">
        <f t="shared" si="8"/>
        <v>0</v>
      </c>
      <c r="O84" s="2">
        <f>VLOOKUP($A84,'By SKU - Old RTs'!$A:$V,22,FALSE)</f>
        <v>3</v>
      </c>
      <c r="P84" s="2">
        <f>VLOOKUP($A84,'By SKU - New RTs'!$A:$V,22,FALSE)</f>
        <v>0</v>
      </c>
      <c r="Q84" s="2">
        <f t="shared" si="9"/>
        <v>-3</v>
      </c>
    </row>
    <row r="85" spans="1:17" x14ac:dyDescent="0.3">
      <c r="A85" s="3">
        <f>'By SKU - Old RTs'!A85</f>
        <v>1111</v>
      </c>
      <c r="B85" t="str">
        <f>'By SKU - Old RTs'!B85</f>
        <v>3X5 CLASSIC BLACK</v>
      </c>
      <c r="C85" s="2">
        <f>VLOOKUP($A85,'By SKU - Old RTs'!$A:$V,18,FALSE)</f>
        <v>3</v>
      </c>
      <c r="D85" s="2">
        <f>VLOOKUP($A85,'By SKU - New RTs'!$A:$V,18,FALSE)</f>
        <v>3</v>
      </c>
      <c r="E85" s="5">
        <f t="shared" si="5"/>
        <v>0</v>
      </c>
      <c r="F85" s="2">
        <f>VLOOKUP($A85,'By SKU - Old RTs'!$A:$V,19,FALSE)</f>
        <v>9.5</v>
      </c>
      <c r="G85" s="2">
        <f>VLOOKUP($A85,'By SKU - New RTs'!$A:$V,19,FALSE)</f>
        <v>9.5</v>
      </c>
      <c r="H85" s="5">
        <f t="shared" si="6"/>
        <v>0</v>
      </c>
      <c r="I85" s="2">
        <f>VLOOKUP($A85,'By SKU - Old RTs'!$A:$V,20,FALSE)</f>
        <v>7</v>
      </c>
      <c r="J85" s="2">
        <f>VLOOKUP($A85,'By SKU - New RTs'!$A:$V,20,FALSE)</f>
        <v>2</v>
      </c>
      <c r="K85" s="5">
        <f t="shared" si="7"/>
        <v>-5</v>
      </c>
      <c r="L85" s="2">
        <f>VLOOKUP($A85,'By SKU - Old RTs'!$A:$V,21,FALSE)</f>
        <v>4</v>
      </c>
      <c r="M85" s="2">
        <f>VLOOKUP($A85,'By SKU - New RTs'!$A:$V,21,FALSE)</f>
        <v>4</v>
      </c>
      <c r="N85" s="5">
        <f t="shared" si="8"/>
        <v>0</v>
      </c>
      <c r="O85" s="2">
        <f>VLOOKUP($A85,'By SKU - Old RTs'!$A:$V,22,FALSE)</f>
        <v>2</v>
      </c>
      <c r="P85" s="2">
        <f>VLOOKUP($A85,'By SKU - New RTs'!$A:$V,22,FALSE)</f>
        <v>7</v>
      </c>
      <c r="Q85" s="2">
        <f t="shared" si="9"/>
        <v>5</v>
      </c>
    </row>
    <row r="86" spans="1:17" x14ac:dyDescent="0.3">
      <c r="A86" s="3">
        <f>'By SKU - Old RTs'!A86</f>
        <v>1125</v>
      </c>
      <c r="B86" t="str">
        <f>'By SKU - Old RTs'!B86</f>
        <v>3X5 RED PEPPER</v>
      </c>
      <c r="C86" s="2">
        <f>VLOOKUP($A86,'By SKU - Old RTs'!$A:$V,18,FALSE)</f>
        <v>3</v>
      </c>
      <c r="D86" s="2">
        <f>VLOOKUP($A86,'By SKU - New RTs'!$A:$V,18,FALSE)</f>
        <v>3</v>
      </c>
      <c r="E86" s="5">
        <f t="shared" si="5"/>
        <v>0</v>
      </c>
      <c r="F86" s="2">
        <f>VLOOKUP($A86,'By SKU - Old RTs'!$A:$V,19,FALSE)</f>
        <v>0</v>
      </c>
      <c r="G86" s="2">
        <f>VLOOKUP($A86,'By SKU - New RTs'!$A:$V,19,FALSE)</f>
        <v>0</v>
      </c>
      <c r="H86" s="5">
        <f t="shared" si="6"/>
        <v>0</v>
      </c>
      <c r="I86" s="2">
        <f>VLOOKUP($A86,'By SKU - Old RTs'!$A:$V,20,FALSE)</f>
        <v>0</v>
      </c>
      <c r="J86" s="2">
        <f>VLOOKUP($A86,'By SKU - New RTs'!$A:$V,20,FALSE)</f>
        <v>0</v>
      </c>
      <c r="K86" s="5">
        <f t="shared" si="7"/>
        <v>0</v>
      </c>
      <c r="L86" s="2">
        <f>VLOOKUP($A86,'By SKU - Old RTs'!$A:$V,21,FALSE)</f>
        <v>0</v>
      </c>
      <c r="M86" s="2">
        <f>VLOOKUP($A86,'By SKU - New RTs'!$A:$V,21,FALSE)</f>
        <v>0</v>
      </c>
      <c r="N86" s="5">
        <f t="shared" si="8"/>
        <v>0</v>
      </c>
      <c r="O86" s="2">
        <f>VLOOKUP($A86,'By SKU - Old RTs'!$A:$V,22,FALSE)</f>
        <v>0</v>
      </c>
      <c r="P86" s="2">
        <f>VLOOKUP($A86,'By SKU - New RTs'!$A:$V,22,FALSE)</f>
        <v>0</v>
      </c>
      <c r="Q86" s="2">
        <f t="shared" si="9"/>
        <v>0</v>
      </c>
    </row>
    <row r="87" spans="1:17" x14ac:dyDescent="0.3">
      <c r="A87" s="3">
        <f>'By SKU - Old RTs'!A87</f>
        <v>1143</v>
      </c>
      <c r="B87" t="str">
        <f>'By SKU - Old RTs'!B87</f>
        <v>3X5 MICHIGAN MAT CHESTNUT</v>
      </c>
      <c r="C87" s="2">
        <f>VLOOKUP($A87,'By SKU - Old RTs'!$A:$V,18,FALSE)</f>
        <v>0</v>
      </c>
      <c r="D87" s="2">
        <f>VLOOKUP($A87,'By SKU - New RTs'!$A:$V,18,FALSE)</f>
        <v>0</v>
      </c>
      <c r="E87" s="5">
        <f t="shared" si="5"/>
        <v>0</v>
      </c>
      <c r="F87" s="2">
        <f>VLOOKUP($A87,'By SKU - Old RTs'!$A:$V,19,FALSE)</f>
        <v>0</v>
      </c>
      <c r="G87" s="2">
        <f>VLOOKUP($A87,'By SKU - New RTs'!$A:$V,19,FALSE)</f>
        <v>0</v>
      </c>
      <c r="H87" s="5">
        <f t="shared" si="6"/>
        <v>0</v>
      </c>
      <c r="I87" s="2">
        <f>VLOOKUP($A87,'By SKU - Old RTs'!$A:$V,20,FALSE)</f>
        <v>2</v>
      </c>
      <c r="J87" s="2">
        <f>VLOOKUP($A87,'By SKU - New RTs'!$A:$V,20,FALSE)</f>
        <v>0</v>
      </c>
      <c r="K87" s="5">
        <f t="shared" si="7"/>
        <v>-2</v>
      </c>
      <c r="L87" s="2">
        <f>VLOOKUP($A87,'By SKU - Old RTs'!$A:$V,21,FALSE)</f>
        <v>0</v>
      </c>
      <c r="M87" s="2">
        <f>VLOOKUP($A87,'By SKU - New RTs'!$A:$V,21,FALSE)</f>
        <v>0</v>
      </c>
      <c r="N87" s="5">
        <f t="shared" si="8"/>
        <v>0</v>
      </c>
      <c r="O87" s="2">
        <f>VLOOKUP($A87,'By SKU - Old RTs'!$A:$V,22,FALSE)</f>
        <v>0</v>
      </c>
      <c r="P87" s="2">
        <f>VLOOKUP($A87,'By SKU - New RTs'!$A:$V,22,FALSE)</f>
        <v>2</v>
      </c>
      <c r="Q87" s="2">
        <f t="shared" si="9"/>
        <v>2</v>
      </c>
    </row>
    <row r="88" spans="1:17" x14ac:dyDescent="0.3">
      <c r="A88" s="3">
        <f>'By SKU - Old RTs'!A88</f>
        <v>1150</v>
      </c>
      <c r="B88" t="str">
        <f>'By SKU - Old RTs'!B88</f>
        <v>3X5 COMFORT FLOW</v>
      </c>
      <c r="C88" s="2">
        <f>VLOOKUP($A88,'By SKU - Old RTs'!$A:$V,18,FALSE)</f>
        <v>3</v>
      </c>
      <c r="D88" s="2">
        <f>VLOOKUP($A88,'By SKU - New RTs'!$A:$V,18,FALSE)</f>
        <v>3</v>
      </c>
      <c r="E88" s="5">
        <f t="shared" si="5"/>
        <v>0</v>
      </c>
      <c r="F88" s="2">
        <f>VLOOKUP($A88,'By SKU - Old RTs'!$A:$V,19,FALSE)</f>
        <v>4</v>
      </c>
      <c r="G88" s="2">
        <f>VLOOKUP($A88,'By SKU - New RTs'!$A:$V,19,FALSE)</f>
        <v>4</v>
      </c>
      <c r="H88" s="5">
        <f t="shared" si="6"/>
        <v>0</v>
      </c>
      <c r="I88" s="2">
        <f>VLOOKUP($A88,'By SKU - Old RTs'!$A:$V,20,FALSE)</f>
        <v>0</v>
      </c>
      <c r="J88" s="2">
        <f>VLOOKUP($A88,'By SKU - New RTs'!$A:$V,20,FALSE)</f>
        <v>1</v>
      </c>
      <c r="K88" s="5">
        <f t="shared" si="7"/>
        <v>1</v>
      </c>
      <c r="L88" s="2">
        <f>VLOOKUP($A88,'By SKU - Old RTs'!$A:$V,21,FALSE)</f>
        <v>0</v>
      </c>
      <c r="M88" s="2">
        <f>VLOOKUP($A88,'By SKU - New RTs'!$A:$V,21,FALSE)</f>
        <v>0</v>
      </c>
      <c r="N88" s="5">
        <f t="shared" si="8"/>
        <v>0</v>
      </c>
      <c r="O88" s="2">
        <f>VLOOKUP($A88,'By SKU - Old RTs'!$A:$V,22,FALSE)</f>
        <v>1</v>
      </c>
      <c r="P88" s="2">
        <f>VLOOKUP($A88,'By SKU - New RTs'!$A:$V,22,FALSE)</f>
        <v>0</v>
      </c>
      <c r="Q88" s="2">
        <f t="shared" si="9"/>
        <v>-1</v>
      </c>
    </row>
    <row r="89" spans="1:17" x14ac:dyDescent="0.3">
      <c r="A89" s="3">
        <f>'By SKU - Old RTs'!A89</f>
        <v>1154</v>
      </c>
      <c r="B89" t="str">
        <f>'By SKU - Old RTs'!B89</f>
        <v>2X3 COMPLETE COMFORT</v>
      </c>
      <c r="C89" s="2">
        <f>VLOOKUP($A89,'By SKU - Old RTs'!$A:$V,18,FALSE)</f>
        <v>1</v>
      </c>
      <c r="D89" s="2">
        <f>VLOOKUP($A89,'By SKU - New RTs'!$A:$V,18,FALSE)</f>
        <v>1</v>
      </c>
      <c r="E89" s="5">
        <f t="shared" si="5"/>
        <v>0</v>
      </c>
      <c r="F89" s="2">
        <f>VLOOKUP($A89,'By SKU - Old RTs'!$A:$V,19,FALSE)</f>
        <v>0</v>
      </c>
      <c r="G89" s="2">
        <f>VLOOKUP($A89,'By SKU - New RTs'!$A:$V,19,FALSE)</f>
        <v>0</v>
      </c>
      <c r="H89" s="5">
        <f t="shared" si="6"/>
        <v>0</v>
      </c>
      <c r="I89" s="2">
        <f>VLOOKUP($A89,'By SKU - Old RTs'!$A:$V,20,FALSE)</f>
        <v>0</v>
      </c>
      <c r="J89" s="2">
        <f>VLOOKUP($A89,'By SKU - New RTs'!$A:$V,20,FALSE)</f>
        <v>0</v>
      </c>
      <c r="K89" s="5">
        <f t="shared" si="7"/>
        <v>0</v>
      </c>
      <c r="L89" s="2">
        <f>VLOOKUP($A89,'By SKU - Old RTs'!$A:$V,21,FALSE)</f>
        <v>0</v>
      </c>
      <c r="M89" s="2">
        <f>VLOOKUP($A89,'By SKU - New RTs'!$A:$V,21,FALSE)</f>
        <v>0</v>
      </c>
      <c r="N89" s="5">
        <f t="shared" si="8"/>
        <v>0</v>
      </c>
      <c r="O89" s="2">
        <f>VLOOKUP($A89,'By SKU - Old RTs'!$A:$V,22,FALSE)</f>
        <v>0</v>
      </c>
      <c r="P89" s="2">
        <f>VLOOKUP($A89,'By SKU - New RTs'!$A:$V,22,FALSE)</f>
        <v>0</v>
      </c>
      <c r="Q89" s="2">
        <f t="shared" si="9"/>
        <v>0</v>
      </c>
    </row>
    <row r="90" spans="1:17" x14ac:dyDescent="0.3">
      <c r="A90" s="3">
        <f>'By SKU - Old RTs'!A90</f>
        <v>1156</v>
      </c>
      <c r="B90" t="str">
        <f>'By SKU - Old RTs'!B90</f>
        <v xml:space="preserve">3X4 COMPLETE COMFORT     </v>
      </c>
      <c r="C90" s="2">
        <f>VLOOKUP($A90,'By SKU - Old RTs'!$A:$V,18,FALSE)</f>
        <v>0</v>
      </c>
      <c r="D90" s="2">
        <f>VLOOKUP($A90,'By SKU - New RTs'!$A:$V,18,FALSE)</f>
        <v>0</v>
      </c>
      <c r="E90" s="5">
        <f t="shared" si="5"/>
        <v>0</v>
      </c>
      <c r="F90" s="2">
        <f>VLOOKUP($A90,'By SKU - Old RTs'!$A:$V,19,FALSE)</f>
        <v>0</v>
      </c>
      <c r="G90" s="2">
        <f>VLOOKUP($A90,'By SKU - New RTs'!$A:$V,19,FALSE)</f>
        <v>0</v>
      </c>
      <c r="H90" s="5">
        <f t="shared" si="6"/>
        <v>0</v>
      </c>
      <c r="I90" s="2">
        <f>VLOOKUP($A90,'By SKU - Old RTs'!$A:$V,20,FALSE)</f>
        <v>0</v>
      </c>
      <c r="J90" s="2">
        <f>VLOOKUP($A90,'By SKU - New RTs'!$A:$V,20,FALSE)</f>
        <v>0</v>
      </c>
      <c r="K90" s="5">
        <f t="shared" si="7"/>
        <v>0</v>
      </c>
      <c r="L90" s="2">
        <f>VLOOKUP($A90,'By SKU - Old RTs'!$A:$V,21,FALSE)</f>
        <v>0</v>
      </c>
      <c r="M90" s="2">
        <f>VLOOKUP($A90,'By SKU - New RTs'!$A:$V,21,FALSE)</f>
        <v>0</v>
      </c>
      <c r="N90" s="5">
        <f t="shared" si="8"/>
        <v>0</v>
      </c>
      <c r="O90" s="2">
        <f>VLOOKUP($A90,'By SKU - Old RTs'!$A:$V,22,FALSE)</f>
        <v>0</v>
      </c>
      <c r="P90" s="2">
        <f>VLOOKUP($A90,'By SKU - New RTs'!$A:$V,22,FALSE)</f>
        <v>0</v>
      </c>
      <c r="Q90" s="2">
        <f t="shared" si="9"/>
        <v>0</v>
      </c>
    </row>
    <row r="91" spans="1:17" x14ac:dyDescent="0.3">
      <c r="A91" s="3">
        <f>'By SKU - Old RTs'!A91</f>
        <v>1160</v>
      </c>
      <c r="B91" t="str">
        <f>'By SKU - Old RTs'!B91</f>
        <v>3X5 SILVER BLACK</v>
      </c>
      <c r="C91" s="2">
        <f>VLOOKUP($A91,'By SKU - Old RTs'!$A:$V,18,FALSE)</f>
        <v>3</v>
      </c>
      <c r="D91" s="2">
        <f>VLOOKUP($A91,'By SKU - New RTs'!$A:$V,18,FALSE)</f>
        <v>3</v>
      </c>
      <c r="E91" s="5">
        <f t="shared" si="5"/>
        <v>0</v>
      </c>
      <c r="F91" s="2">
        <f>VLOOKUP($A91,'By SKU - Old RTs'!$A:$V,19,FALSE)</f>
        <v>3.5</v>
      </c>
      <c r="G91" s="2">
        <f>VLOOKUP($A91,'By SKU - New RTs'!$A:$V,19,FALSE)</f>
        <v>3.5</v>
      </c>
      <c r="H91" s="5">
        <f t="shared" si="6"/>
        <v>0</v>
      </c>
      <c r="I91" s="2">
        <f>VLOOKUP($A91,'By SKU - Old RTs'!$A:$V,20,FALSE)</f>
        <v>0</v>
      </c>
      <c r="J91" s="2">
        <f>VLOOKUP($A91,'By SKU - New RTs'!$A:$V,20,FALSE)</f>
        <v>0</v>
      </c>
      <c r="K91" s="5">
        <f t="shared" si="7"/>
        <v>0</v>
      </c>
      <c r="L91" s="2">
        <f>VLOOKUP($A91,'By SKU - Old RTs'!$A:$V,21,FALSE)</f>
        <v>5</v>
      </c>
      <c r="M91" s="2">
        <f>VLOOKUP($A91,'By SKU - New RTs'!$A:$V,21,FALSE)</f>
        <v>5</v>
      </c>
      <c r="N91" s="5">
        <f t="shared" si="8"/>
        <v>0</v>
      </c>
      <c r="O91" s="2">
        <f>VLOOKUP($A91,'By SKU - Old RTs'!$A:$V,22,FALSE)</f>
        <v>0</v>
      </c>
      <c r="P91" s="2">
        <f>VLOOKUP($A91,'By SKU - New RTs'!$A:$V,22,FALSE)</f>
        <v>0</v>
      </c>
      <c r="Q91" s="2">
        <f t="shared" si="9"/>
        <v>0</v>
      </c>
    </row>
    <row r="92" spans="1:17" x14ac:dyDescent="0.3">
      <c r="A92" s="3">
        <f>'By SKU - Old RTs'!A92</f>
        <v>1161</v>
      </c>
      <c r="B92" t="str">
        <f>'By SKU - Old RTs'!B92</f>
        <v>3X5 BLACK SAND TRAP</v>
      </c>
      <c r="C92" s="2">
        <f>VLOOKUP($A92,'By SKU - Old RTs'!$A:$V,18,FALSE)</f>
        <v>0</v>
      </c>
      <c r="D92" s="2">
        <f>VLOOKUP($A92,'By SKU - New RTs'!$A:$V,18,FALSE)</f>
        <v>0</v>
      </c>
      <c r="E92" s="5">
        <f t="shared" si="5"/>
        <v>0</v>
      </c>
      <c r="F92" s="2">
        <f>VLOOKUP($A92,'By SKU - Old RTs'!$A:$V,19,FALSE)</f>
        <v>0</v>
      </c>
      <c r="G92" s="2">
        <f>VLOOKUP($A92,'By SKU - New RTs'!$A:$V,19,FALSE)</f>
        <v>0</v>
      </c>
      <c r="H92" s="5">
        <f t="shared" si="6"/>
        <v>0</v>
      </c>
      <c r="I92" s="2">
        <f>VLOOKUP($A92,'By SKU - Old RTs'!$A:$V,20,FALSE)</f>
        <v>3</v>
      </c>
      <c r="J92" s="2">
        <f>VLOOKUP($A92,'By SKU - New RTs'!$A:$V,20,FALSE)</f>
        <v>0</v>
      </c>
      <c r="K92" s="5">
        <f t="shared" si="7"/>
        <v>-3</v>
      </c>
      <c r="L92" s="2">
        <f>VLOOKUP($A92,'By SKU - Old RTs'!$A:$V,21,FALSE)</f>
        <v>0</v>
      </c>
      <c r="M92" s="2">
        <f>VLOOKUP($A92,'By SKU - New RTs'!$A:$V,21,FALSE)</f>
        <v>0</v>
      </c>
      <c r="N92" s="5">
        <f t="shared" si="8"/>
        <v>0</v>
      </c>
      <c r="O92" s="2">
        <f>VLOOKUP($A92,'By SKU - Old RTs'!$A:$V,22,FALSE)</f>
        <v>0</v>
      </c>
      <c r="P92" s="2">
        <f>VLOOKUP($A92,'By SKU - New RTs'!$A:$V,22,FALSE)</f>
        <v>3</v>
      </c>
      <c r="Q92" s="2">
        <f t="shared" si="9"/>
        <v>3</v>
      </c>
    </row>
    <row r="93" spans="1:17" x14ac:dyDescent="0.3">
      <c r="A93" s="3">
        <f>'By SKU - Old RTs'!A93</f>
        <v>1166</v>
      </c>
      <c r="B93" t="str">
        <f>'By SKU - Old RTs'!B93</f>
        <v>3X5 NAVY BLACK</v>
      </c>
      <c r="C93" s="2">
        <f>VLOOKUP($A93,'By SKU - Old RTs'!$A:$V,18,FALSE)</f>
        <v>2</v>
      </c>
      <c r="D93" s="2">
        <f>VLOOKUP($A93,'By SKU - New RTs'!$A:$V,18,FALSE)</f>
        <v>2</v>
      </c>
      <c r="E93" s="5">
        <f t="shared" si="5"/>
        <v>0</v>
      </c>
      <c r="F93" s="2">
        <f>VLOOKUP($A93,'By SKU - Old RTs'!$A:$V,19,FALSE)</f>
        <v>0</v>
      </c>
      <c r="G93" s="2">
        <f>VLOOKUP($A93,'By SKU - New RTs'!$A:$V,19,FALSE)</f>
        <v>0</v>
      </c>
      <c r="H93" s="5">
        <f t="shared" si="6"/>
        <v>0</v>
      </c>
      <c r="I93" s="2">
        <f>VLOOKUP($A93,'By SKU - Old RTs'!$A:$V,20,FALSE)</f>
        <v>0</v>
      </c>
      <c r="J93" s="2">
        <f>VLOOKUP($A93,'By SKU - New RTs'!$A:$V,20,FALSE)</f>
        <v>0</v>
      </c>
      <c r="K93" s="5">
        <f t="shared" si="7"/>
        <v>0</v>
      </c>
      <c r="L93" s="2">
        <f>VLOOKUP($A93,'By SKU - Old RTs'!$A:$V,21,FALSE)</f>
        <v>0</v>
      </c>
      <c r="M93" s="2">
        <f>VLOOKUP($A93,'By SKU - New RTs'!$A:$V,21,FALSE)</f>
        <v>0</v>
      </c>
      <c r="N93" s="5">
        <f t="shared" si="8"/>
        <v>0</v>
      </c>
      <c r="O93" s="2">
        <f>VLOOKUP($A93,'By SKU - Old RTs'!$A:$V,22,FALSE)</f>
        <v>0</v>
      </c>
      <c r="P93" s="2">
        <f>VLOOKUP($A93,'By SKU - New RTs'!$A:$V,22,FALSE)</f>
        <v>0</v>
      </c>
      <c r="Q93" s="2">
        <f t="shared" si="9"/>
        <v>0</v>
      </c>
    </row>
    <row r="94" spans="1:17" x14ac:dyDescent="0.3">
      <c r="A94" s="3">
        <f>'By SKU - Old RTs'!A94</f>
        <v>1175</v>
      </c>
      <c r="B94" t="str">
        <f>'By SKU - Old RTs'!B94</f>
        <v>3X5 MICHIGAN MAT BLK SMK</v>
      </c>
      <c r="C94" s="2">
        <f>VLOOKUP($A94,'By SKU - Old RTs'!$A:$V,18,FALSE)</f>
        <v>0</v>
      </c>
      <c r="D94" s="2">
        <f>VLOOKUP($A94,'By SKU - New RTs'!$A:$V,18,FALSE)</f>
        <v>0</v>
      </c>
      <c r="E94" s="5">
        <f t="shared" si="5"/>
        <v>0</v>
      </c>
      <c r="F94" s="2">
        <f>VLOOKUP($A94,'By SKU - Old RTs'!$A:$V,19,FALSE)</f>
        <v>0</v>
      </c>
      <c r="G94" s="2">
        <f>VLOOKUP($A94,'By SKU - New RTs'!$A:$V,19,FALSE)</f>
        <v>0</v>
      </c>
      <c r="H94" s="5">
        <f t="shared" si="6"/>
        <v>0</v>
      </c>
      <c r="I94" s="2">
        <f>VLOOKUP($A94,'By SKU - Old RTs'!$A:$V,20,FALSE)</f>
        <v>0</v>
      </c>
      <c r="J94" s="2">
        <f>VLOOKUP($A94,'By SKU - New RTs'!$A:$V,20,FALSE)</f>
        <v>0</v>
      </c>
      <c r="K94" s="5">
        <f t="shared" si="7"/>
        <v>0</v>
      </c>
      <c r="L94" s="2">
        <f>VLOOKUP($A94,'By SKU - Old RTs'!$A:$V,21,FALSE)</f>
        <v>0</v>
      </c>
      <c r="M94" s="2">
        <f>VLOOKUP($A94,'By SKU - New RTs'!$A:$V,21,FALSE)</f>
        <v>0</v>
      </c>
      <c r="N94" s="5">
        <f t="shared" si="8"/>
        <v>0</v>
      </c>
      <c r="O94" s="2">
        <f>VLOOKUP($A94,'By SKU - Old RTs'!$A:$V,22,FALSE)</f>
        <v>0</v>
      </c>
      <c r="P94" s="2">
        <f>VLOOKUP($A94,'By SKU - New RTs'!$A:$V,22,FALSE)</f>
        <v>0</v>
      </c>
      <c r="Q94" s="2">
        <f t="shared" si="9"/>
        <v>0</v>
      </c>
    </row>
    <row r="95" spans="1:17" x14ac:dyDescent="0.3">
      <c r="A95" s="3">
        <f>'By SKU - Old RTs'!A95</f>
        <v>1176</v>
      </c>
      <c r="B95" t="str">
        <f>'By SKU - Old RTs'!B95</f>
        <v>3X5 CHOCOLATE BLACK</v>
      </c>
      <c r="C95" s="2">
        <f>VLOOKUP($A95,'By SKU - Old RTs'!$A:$V,18,FALSE)</f>
        <v>25.5</v>
      </c>
      <c r="D95" s="2">
        <f>VLOOKUP($A95,'By SKU - New RTs'!$A:$V,18,FALSE)</f>
        <v>25.5</v>
      </c>
      <c r="E95" s="5">
        <f t="shared" si="5"/>
        <v>0</v>
      </c>
      <c r="F95" s="2">
        <f>VLOOKUP($A95,'By SKU - Old RTs'!$A:$V,19,FALSE)</f>
        <v>9</v>
      </c>
      <c r="G95" s="2">
        <f>VLOOKUP($A95,'By SKU - New RTs'!$A:$V,19,FALSE)</f>
        <v>9</v>
      </c>
      <c r="H95" s="5">
        <f t="shared" si="6"/>
        <v>0</v>
      </c>
      <c r="I95" s="2">
        <f>VLOOKUP($A95,'By SKU - Old RTs'!$A:$V,20,FALSE)</f>
        <v>3</v>
      </c>
      <c r="J95" s="2">
        <f>VLOOKUP($A95,'By SKU - New RTs'!$A:$V,20,FALSE)</f>
        <v>6</v>
      </c>
      <c r="K95" s="5">
        <f t="shared" si="7"/>
        <v>3</v>
      </c>
      <c r="L95" s="2">
        <f>VLOOKUP($A95,'By SKU - Old RTs'!$A:$V,21,FALSE)</f>
        <v>11</v>
      </c>
      <c r="M95" s="2">
        <f>VLOOKUP($A95,'By SKU - New RTs'!$A:$V,21,FALSE)</f>
        <v>11</v>
      </c>
      <c r="N95" s="5">
        <f t="shared" si="8"/>
        <v>0</v>
      </c>
      <c r="O95" s="2">
        <f>VLOOKUP($A95,'By SKU - Old RTs'!$A:$V,22,FALSE)</f>
        <v>6</v>
      </c>
      <c r="P95" s="2">
        <f>VLOOKUP($A95,'By SKU - New RTs'!$A:$V,22,FALSE)</f>
        <v>3</v>
      </c>
      <c r="Q95" s="2">
        <f t="shared" si="9"/>
        <v>-3</v>
      </c>
    </row>
    <row r="96" spans="1:17" x14ac:dyDescent="0.3">
      <c r="A96" s="3">
        <f>'By SKU - Old RTs'!A96</f>
        <v>1190</v>
      </c>
      <c r="B96" t="str">
        <f>'By SKU - Old RTs'!B96</f>
        <v>2X3 COMPLETE COMFORT</v>
      </c>
      <c r="C96" s="2">
        <f>VLOOKUP($A96,'By SKU - Old RTs'!$A:$V,18,FALSE)</f>
        <v>0</v>
      </c>
      <c r="D96" s="2">
        <f>VLOOKUP($A96,'By SKU - New RTs'!$A:$V,18,FALSE)</f>
        <v>0</v>
      </c>
      <c r="E96" s="5">
        <f t="shared" si="5"/>
        <v>0</v>
      </c>
      <c r="F96" s="2">
        <f>VLOOKUP($A96,'By SKU - Old RTs'!$A:$V,19,FALSE)</f>
        <v>0</v>
      </c>
      <c r="G96" s="2">
        <f>VLOOKUP($A96,'By SKU - New RTs'!$A:$V,19,FALSE)</f>
        <v>0</v>
      </c>
      <c r="H96" s="5">
        <f t="shared" si="6"/>
        <v>0</v>
      </c>
      <c r="I96" s="2">
        <f>VLOOKUP($A96,'By SKU - Old RTs'!$A:$V,20,FALSE)</f>
        <v>0</v>
      </c>
      <c r="J96" s="2">
        <f>VLOOKUP($A96,'By SKU - New RTs'!$A:$V,20,FALSE)</f>
        <v>0</v>
      </c>
      <c r="K96" s="5">
        <f t="shared" si="7"/>
        <v>0</v>
      </c>
      <c r="L96" s="2">
        <f>VLOOKUP($A96,'By SKU - Old RTs'!$A:$V,21,FALSE)</f>
        <v>0</v>
      </c>
      <c r="M96" s="2">
        <f>VLOOKUP($A96,'By SKU - New RTs'!$A:$V,21,FALSE)</f>
        <v>0</v>
      </c>
      <c r="N96" s="5">
        <f t="shared" si="8"/>
        <v>0</v>
      </c>
      <c r="O96" s="2">
        <f>VLOOKUP($A96,'By SKU - Old RTs'!$A:$V,22,FALSE)</f>
        <v>0</v>
      </c>
      <c r="P96" s="2">
        <f>VLOOKUP($A96,'By SKU - New RTs'!$A:$V,22,FALSE)</f>
        <v>0</v>
      </c>
      <c r="Q96" s="2">
        <f t="shared" si="9"/>
        <v>0</v>
      </c>
    </row>
    <row r="97" spans="1:17" x14ac:dyDescent="0.3">
      <c r="A97" s="3">
        <f>'By SKU - Old RTs'!A97</f>
        <v>1194</v>
      </c>
      <c r="B97" t="str">
        <f>'By SKU - Old RTs'!B97</f>
        <v xml:space="preserve">3X5 SCRAPER </v>
      </c>
      <c r="C97" s="2">
        <f>VLOOKUP($A97,'By SKU - Old RTs'!$A:$V,18,FALSE)</f>
        <v>0</v>
      </c>
      <c r="D97" s="2">
        <f>VLOOKUP($A97,'By SKU - New RTs'!$A:$V,18,FALSE)</f>
        <v>0</v>
      </c>
      <c r="E97" s="5">
        <f t="shared" si="5"/>
        <v>0</v>
      </c>
      <c r="F97" s="2">
        <f>VLOOKUP($A97,'By SKU - Old RTs'!$A:$V,19,FALSE)</f>
        <v>0</v>
      </c>
      <c r="G97" s="2">
        <f>VLOOKUP($A97,'By SKU - New RTs'!$A:$V,19,FALSE)</f>
        <v>0</v>
      </c>
      <c r="H97" s="5">
        <f t="shared" si="6"/>
        <v>0</v>
      </c>
      <c r="I97" s="2">
        <f>VLOOKUP($A97,'By SKU - Old RTs'!$A:$V,20,FALSE)</f>
        <v>0</v>
      </c>
      <c r="J97" s="2">
        <f>VLOOKUP($A97,'By SKU - New RTs'!$A:$V,20,FALSE)</f>
        <v>0</v>
      </c>
      <c r="K97" s="5">
        <f t="shared" si="7"/>
        <v>0</v>
      </c>
      <c r="L97" s="2">
        <f>VLOOKUP($A97,'By SKU - Old RTs'!$A:$V,21,FALSE)</f>
        <v>0</v>
      </c>
      <c r="M97" s="2">
        <f>VLOOKUP($A97,'By SKU - New RTs'!$A:$V,21,FALSE)</f>
        <v>0</v>
      </c>
      <c r="N97" s="5">
        <f t="shared" si="8"/>
        <v>0</v>
      </c>
      <c r="O97" s="2">
        <f>VLOOKUP($A97,'By SKU - Old RTs'!$A:$V,22,FALSE)</f>
        <v>0</v>
      </c>
      <c r="P97" s="2">
        <f>VLOOKUP($A97,'By SKU - New RTs'!$A:$V,22,FALSE)</f>
        <v>0</v>
      </c>
      <c r="Q97" s="2">
        <f t="shared" si="9"/>
        <v>0</v>
      </c>
    </row>
    <row r="98" spans="1:17" x14ac:dyDescent="0.3">
      <c r="A98" s="3">
        <f>'By SKU - Old RTs'!A98</f>
        <v>1207</v>
      </c>
      <c r="B98" t="str">
        <f>'By SKU - Old RTs'!B98</f>
        <v>3X10 CLASSIC HUNTER GREEN</v>
      </c>
      <c r="C98" s="2">
        <f>VLOOKUP($A98,'By SKU - Old RTs'!$A:$V,18,FALSE)</f>
        <v>11</v>
      </c>
      <c r="D98" s="2">
        <f>VLOOKUP($A98,'By SKU - New RTs'!$A:$V,18,FALSE)</f>
        <v>11</v>
      </c>
      <c r="E98" s="5">
        <f t="shared" si="5"/>
        <v>0</v>
      </c>
      <c r="F98" s="2">
        <f>VLOOKUP($A98,'By SKU - Old RTs'!$A:$V,19,FALSE)</f>
        <v>0</v>
      </c>
      <c r="G98" s="2">
        <f>VLOOKUP($A98,'By SKU - New RTs'!$A:$V,19,FALSE)</f>
        <v>0</v>
      </c>
      <c r="H98" s="5">
        <f t="shared" si="6"/>
        <v>0</v>
      </c>
      <c r="I98" s="2">
        <f>VLOOKUP($A98,'By SKU - Old RTs'!$A:$V,20,FALSE)</f>
        <v>0</v>
      </c>
      <c r="J98" s="2">
        <f>VLOOKUP($A98,'By SKU - New RTs'!$A:$V,20,FALSE)</f>
        <v>1</v>
      </c>
      <c r="K98" s="5">
        <f t="shared" si="7"/>
        <v>1</v>
      </c>
      <c r="L98" s="2">
        <f>VLOOKUP($A98,'By SKU - Old RTs'!$A:$V,21,FALSE)</f>
        <v>0</v>
      </c>
      <c r="M98" s="2">
        <f>VLOOKUP($A98,'By SKU - New RTs'!$A:$V,21,FALSE)</f>
        <v>0</v>
      </c>
      <c r="N98" s="5">
        <f t="shared" si="8"/>
        <v>0</v>
      </c>
      <c r="O98" s="2">
        <f>VLOOKUP($A98,'By SKU - Old RTs'!$A:$V,22,FALSE)</f>
        <v>1</v>
      </c>
      <c r="P98" s="2">
        <f>VLOOKUP($A98,'By SKU - New RTs'!$A:$V,22,FALSE)</f>
        <v>0</v>
      </c>
      <c r="Q98" s="2">
        <f t="shared" si="9"/>
        <v>-1</v>
      </c>
    </row>
    <row r="99" spans="1:17" x14ac:dyDescent="0.3">
      <c r="A99" s="3">
        <f>'By SKU - Old RTs'!A99</f>
        <v>1210</v>
      </c>
      <c r="B99" t="str">
        <f>'By SKU - Old RTs'!B99</f>
        <v>3X10 CLASSIC SHADOW GRAY</v>
      </c>
      <c r="C99" s="2">
        <f>VLOOKUP($A99,'By SKU - Old RTs'!$A:$V,18,FALSE)</f>
        <v>3</v>
      </c>
      <c r="D99" s="2">
        <f>VLOOKUP($A99,'By SKU - New RTs'!$A:$V,18,FALSE)</f>
        <v>3</v>
      </c>
      <c r="E99" s="5">
        <f t="shared" si="5"/>
        <v>0</v>
      </c>
      <c r="F99" s="2">
        <f>VLOOKUP($A99,'By SKU - Old RTs'!$A:$V,19,FALSE)</f>
        <v>13</v>
      </c>
      <c r="G99" s="2">
        <f>VLOOKUP($A99,'By SKU - New RTs'!$A:$V,19,FALSE)</f>
        <v>13</v>
      </c>
      <c r="H99" s="5">
        <f t="shared" si="6"/>
        <v>0</v>
      </c>
      <c r="I99" s="2">
        <f>VLOOKUP($A99,'By SKU - Old RTs'!$A:$V,20,FALSE)</f>
        <v>1</v>
      </c>
      <c r="J99" s="2">
        <f>VLOOKUP($A99,'By SKU - New RTs'!$A:$V,20,FALSE)</f>
        <v>2</v>
      </c>
      <c r="K99" s="5">
        <f t="shared" si="7"/>
        <v>1</v>
      </c>
      <c r="L99" s="2">
        <f>VLOOKUP($A99,'By SKU - Old RTs'!$A:$V,21,FALSE)</f>
        <v>11</v>
      </c>
      <c r="M99" s="2">
        <f>VLOOKUP($A99,'By SKU - New RTs'!$A:$V,21,FALSE)</f>
        <v>11</v>
      </c>
      <c r="N99" s="5">
        <f t="shared" si="8"/>
        <v>0</v>
      </c>
      <c r="O99" s="2">
        <f>VLOOKUP($A99,'By SKU - Old RTs'!$A:$V,22,FALSE)</f>
        <v>2</v>
      </c>
      <c r="P99" s="2">
        <f>VLOOKUP($A99,'By SKU - New RTs'!$A:$V,22,FALSE)</f>
        <v>1</v>
      </c>
      <c r="Q99" s="2">
        <f t="shared" si="9"/>
        <v>-1</v>
      </c>
    </row>
    <row r="100" spans="1:17" x14ac:dyDescent="0.3">
      <c r="A100" s="3">
        <f>'By SKU - Old RTs'!A100</f>
        <v>1211</v>
      </c>
      <c r="B100" t="str">
        <f>'By SKU - Old RTs'!B100</f>
        <v>3X10 CLASSIC BLACK</v>
      </c>
      <c r="C100" s="2">
        <f>VLOOKUP($A100,'By SKU - Old RTs'!$A:$V,18,FALSE)</f>
        <v>0</v>
      </c>
      <c r="D100" s="2">
        <f>VLOOKUP($A100,'By SKU - New RTs'!$A:$V,18,FALSE)</f>
        <v>0</v>
      </c>
      <c r="E100" s="5">
        <f t="shared" si="5"/>
        <v>0</v>
      </c>
      <c r="F100" s="2">
        <f>VLOOKUP($A100,'By SKU - Old RTs'!$A:$V,19,FALSE)</f>
        <v>7</v>
      </c>
      <c r="G100" s="2">
        <f>VLOOKUP($A100,'By SKU - New RTs'!$A:$V,19,FALSE)</f>
        <v>7</v>
      </c>
      <c r="H100" s="5">
        <f t="shared" si="6"/>
        <v>0</v>
      </c>
      <c r="I100" s="2">
        <f>VLOOKUP($A100,'By SKU - Old RTs'!$A:$V,20,FALSE)</f>
        <v>4</v>
      </c>
      <c r="J100" s="2">
        <f>VLOOKUP($A100,'By SKU - New RTs'!$A:$V,20,FALSE)</f>
        <v>4</v>
      </c>
      <c r="K100" s="5">
        <f t="shared" si="7"/>
        <v>0</v>
      </c>
      <c r="L100" s="2">
        <f>VLOOKUP($A100,'By SKU - Old RTs'!$A:$V,21,FALSE)</f>
        <v>11</v>
      </c>
      <c r="M100" s="2">
        <f>VLOOKUP($A100,'By SKU - New RTs'!$A:$V,21,FALSE)</f>
        <v>11</v>
      </c>
      <c r="N100" s="5">
        <f t="shared" si="8"/>
        <v>0</v>
      </c>
      <c r="O100" s="2">
        <f>VLOOKUP($A100,'By SKU - Old RTs'!$A:$V,22,FALSE)</f>
        <v>4</v>
      </c>
      <c r="P100" s="2">
        <f>VLOOKUP($A100,'By SKU - New RTs'!$A:$V,22,FALSE)</f>
        <v>4</v>
      </c>
      <c r="Q100" s="2">
        <f t="shared" si="9"/>
        <v>0</v>
      </c>
    </row>
    <row r="101" spans="1:17" x14ac:dyDescent="0.3">
      <c r="A101" s="3">
        <f>'By SKU - Old RTs'!A101</f>
        <v>1217</v>
      </c>
      <c r="B101" t="str">
        <f>'By SKU - Old RTs'!B101</f>
        <v>3X10 CLASSIC BLACK</v>
      </c>
      <c r="C101" s="2">
        <f>VLOOKUP($A101,'By SKU - Old RTs'!$A:$V,18,FALSE)</f>
        <v>0</v>
      </c>
      <c r="D101" s="2">
        <f>VLOOKUP($A101,'By SKU - New RTs'!$A:$V,18,FALSE)</f>
        <v>0</v>
      </c>
      <c r="E101" s="5">
        <f t="shared" si="5"/>
        <v>0</v>
      </c>
      <c r="F101" s="2">
        <f>VLOOKUP($A101,'By SKU - Old RTs'!$A:$V,19,FALSE)</f>
        <v>0</v>
      </c>
      <c r="G101" s="2">
        <f>VLOOKUP($A101,'By SKU - New RTs'!$A:$V,19,FALSE)</f>
        <v>0</v>
      </c>
      <c r="H101" s="5">
        <f t="shared" si="6"/>
        <v>0</v>
      </c>
      <c r="I101" s="2">
        <f>VLOOKUP($A101,'By SKU - Old RTs'!$A:$V,20,FALSE)</f>
        <v>0</v>
      </c>
      <c r="J101" s="2">
        <f>VLOOKUP($A101,'By SKU - New RTs'!$A:$V,20,FALSE)</f>
        <v>0</v>
      </c>
      <c r="K101" s="5">
        <f t="shared" si="7"/>
        <v>0</v>
      </c>
      <c r="L101" s="2">
        <f>VLOOKUP($A101,'By SKU - Old RTs'!$A:$V,21,FALSE)</f>
        <v>0</v>
      </c>
      <c r="M101" s="2">
        <f>VLOOKUP($A101,'By SKU - New RTs'!$A:$V,21,FALSE)</f>
        <v>0</v>
      </c>
      <c r="N101" s="5">
        <f t="shared" si="8"/>
        <v>0</v>
      </c>
      <c r="O101" s="2">
        <f>VLOOKUP($A101,'By SKU - Old RTs'!$A:$V,22,FALSE)</f>
        <v>0</v>
      </c>
      <c r="P101" s="2">
        <f>VLOOKUP($A101,'By SKU - New RTs'!$A:$V,22,FALSE)</f>
        <v>0</v>
      </c>
      <c r="Q101" s="2">
        <f t="shared" si="9"/>
        <v>0</v>
      </c>
    </row>
    <row r="102" spans="1:17" x14ac:dyDescent="0.3">
      <c r="A102" s="3">
        <f>'By SKU - Old RTs'!A102</f>
        <v>1223</v>
      </c>
      <c r="B102" t="str">
        <f>'By SKU - Old RTs'!B102</f>
        <v>3X10 SANDTRAP SHADOW GRAY</v>
      </c>
      <c r="C102" s="2">
        <f>VLOOKUP($A102,'By SKU - Old RTs'!$A:$V,18,FALSE)</f>
        <v>0</v>
      </c>
      <c r="D102" s="2">
        <f>VLOOKUP($A102,'By SKU - New RTs'!$A:$V,18,FALSE)</f>
        <v>0</v>
      </c>
      <c r="E102" s="5">
        <f t="shared" si="5"/>
        <v>0</v>
      </c>
      <c r="F102" s="2">
        <f>VLOOKUP($A102,'By SKU - Old RTs'!$A:$V,19,FALSE)</f>
        <v>0</v>
      </c>
      <c r="G102" s="2">
        <f>VLOOKUP($A102,'By SKU - New RTs'!$A:$V,19,FALSE)</f>
        <v>0</v>
      </c>
      <c r="H102" s="5">
        <f t="shared" si="6"/>
        <v>0</v>
      </c>
      <c r="I102" s="2">
        <f>VLOOKUP($A102,'By SKU - Old RTs'!$A:$V,20,FALSE)</f>
        <v>1</v>
      </c>
      <c r="J102" s="2">
        <f>VLOOKUP($A102,'By SKU - New RTs'!$A:$V,20,FALSE)</f>
        <v>0</v>
      </c>
      <c r="K102" s="5">
        <f t="shared" si="7"/>
        <v>-1</v>
      </c>
      <c r="L102" s="2">
        <f>VLOOKUP($A102,'By SKU - Old RTs'!$A:$V,21,FALSE)</f>
        <v>0</v>
      </c>
      <c r="M102" s="2">
        <f>VLOOKUP($A102,'By SKU - New RTs'!$A:$V,21,FALSE)</f>
        <v>0</v>
      </c>
      <c r="N102" s="5">
        <f t="shared" si="8"/>
        <v>0</v>
      </c>
      <c r="O102" s="2">
        <f>VLOOKUP($A102,'By SKU - Old RTs'!$A:$V,22,FALSE)</f>
        <v>0</v>
      </c>
      <c r="P102" s="2">
        <f>VLOOKUP($A102,'By SKU - New RTs'!$A:$V,22,FALSE)</f>
        <v>1</v>
      </c>
      <c r="Q102" s="2">
        <f t="shared" si="9"/>
        <v>1</v>
      </c>
    </row>
    <row r="103" spans="1:17" x14ac:dyDescent="0.3">
      <c r="A103" s="3">
        <f>'By SKU - Old RTs'!A103</f>
        <v>1225</v>
      </c>
      <c r="B103" t="str">
        <f>'By SKU - Old RTs'!B103</f>
        <v>3X10 RED PEPPER</v>
      </c>
      <c r="C103" s="2">
        <f>VLOOKUP($A103,'By SKU - Old RTs'!$A:$V,18,FALSE)</f>
        <v>1</v>
      </c>
      <c r="D103" s="2">
        <f>VLOOKUP($A103,'By SKU - New RTs'!$A:$V,18,FALSE)</f>
        <v>1</v>
      </c>
      <c r="E103" s="5">
        <f t="shared" si="5"/>
        <v>0</v>
      </c>
      <c r="F103" s="2">
        <f>VLOOKUP($A103,'By SKU - Old RTs'!$A:$V,19,FALSE)</f>
        <v>0</v>
      </c>
      <c r="G103" s="2">
        <f>VLOOKUP($A103,'By SKU - New RTs'!$A:$V,19,FALSE)</f>
        <v>0</v>
      </c>
      <c r="H103" s="5">
        <f t="shared" si="6"/>
        <v>0</v>
      </c>
      <c r="I103" s="2">
        <f>VLOOKUP($A103,'By SKU - Old RTs'!$A:$V,20,FALSE)</f>
        <v>2</v>
      </c>
      <c r="J103" s="2">
        <f>VLOOKUP($A103,'By SKU - New RTs'!$A:$V,20,FALSE)</f>
        <v>0</v>
      </c>
      <c r="K103" s="5">
        <f t="shared" si="7"/>
        <v>-2</v>
      </c>
      <c r="L103" s="2">
        <f>VLOOKUP($A103,'By SKU - Old RTs'!$A:$V,21,FALSE)</f>
        <v>0</v>
      </c>
      <c r="M103" s="2">
        <f>VLOOKUP($A103,'By SKU - New RTs'!$A:$V,21,FALSE)</f>
        <v>0</v>
      </c>
      <c r="N103" s="5">
        <f t="shared" si="8"/>
        <v>0</v>
      </c>
      <c r="O103" s="2">
        <f>VLOOKUP($A103,'By SKU - Old RTs'!$A:$V,22,FALSE)</f>
        <v>0</v>
      </c>
      <c r="P103" s="2">
        <f>VLOOKUP($A103,'By SKU - New RTs'!$A:$V,22,FALSE)</f>
        <v>2</v>
      </c>
      <c r="Q103" s="2">
        <f t="shared" si="9"/>
        <v>2</v>
      </c>
    </row>
    <row r="104" spans="1:17" x14ac:dyDescent="0.3">
      <c r="A104" s="3">
        <f>'By SKU - Old RTs'!A104</f>
        <v>1250</v>
      </c>
      <c r="B104" t="str">
        <f>'By SKU - Old RTs'!B104</f>
        <v>3X9 COMFORT FLOW</v>
      </c>
      <c r="C104" s="2">
        <f>VLOOKUP($A104,'By SKU - Old RTs'!$A:$V,18,FALSE)</f>
        <v>3.5</v>
      </c>
      <c r="D104" s="2">
        <f>VLOOKUP($A104,'By SKU - New RTs'!$A:$V,18,FALSE)</f>
        <v>3.5</v>
      </c>
      <c r="E104" s="5">
        <f t="shared" si="5"/>
        <v>0</v>
      </c>
      <c r="F104" s="2">
        <f>VLOOKUP($A104,'By SKU - Old RTs'!$A:$V,19,FALSE)</f>
        <v>3</v>
      </c>
      <c r="G104" s="2">
        <f>VLOOKUP($A104,'By SKU - New RTs'!$A:$V,19,FALSE)</f>
        <v>3</v>
      </c>
      <c r="H104" s="5">
        <f t="shared" si="6"/>
        <v>0</v>
      </c>
      <c r="I104" s="2">
        <f>VLOOKUP($A104,'By SKU - Old RTs'!$A:$V,20,FALSE)</f>
        <v>0</v>
      </c>
      <c r="J104" s="2">
        <f>VLOOKUP($A104,'By SKU - New RTs'!$A:$V,20,FALSE)</f>
        <v>0</v>
      </c>
      <c r="K104" s="5">
        <f t="shared" si="7"/>
        <v>0</v>
      </c>
      <c r="L104" s="2">
        <f>VLOOKUP($A104,'By SKU - Old RTs'!$A:$V,21,FALSE)</f>
        <v>0</v>
      </c>
      <c r="M104" s="2">
        <f>VLOOKUP($A104,'By SKU - New RTs'!$A:$V,21,FALSE)</f>
        <v>0</v>
      </c>
      <c r="N104" s="5">
        <f t="shared" si="8"/>
        <v>0</v>
      </c>
      <c r="O104" s="2">
        <f>VLOOKUP($A104,'By SKU - Old RTs'!$A:$V,22,FALSE)</f>
        <v>0</v>
      </c>
      <c r="P104" s="2">
        <f>VLOOKUP($A104,'By SKU - New RTs'!$A:$V,22,FALSE)</f>
        <v>0</v>
      </c>
      <c r="Q104" s="2">
        <f t="shared" si="9"/>
        <v>0</v>
      </c>
    </row>
    <row r="105" spans="1:17" x14ac:dyDescent="0.3">
      <c r="A105" s="3">
        <f>'By SKU - Old RTs'!A105</f>
        <v>1260</v>
      </c>
      <c r="B105" t="str">
        <f>'By SKU - Old RTs'!B105</f>
        <v xml:space="preserve">3X10 SILVER BLACK </v>
      </c>
      <c r="C105" s="2">
        <f>VLOOKUP($A105,'By SKU - Old RTs'!$A:$V,18,FALSE)</f>
        <v>3</v>
      </c>
      <c r="D105" s="2">
        <f>VLOOKUP($A105,'By SKU - New RTs'!$A:$V,18,FALSE)</f>
        <v>3</v>
      </c>
      <c r="E105" s="5">
        <f t="shared" si="5"/>
        <v>0</v>
      </c>
      <c r="F105" s="2">
        <f>VLOOKUP($A105,'By SKU - Old RTs'!$A:$V,19,FALSE)</f>
        <v>5.25</v>
      </c>
      <c r="G105" s="2">
        <f>VLOOKUP($A105,'By SKU - New RTs'!$A:$V,19,FALSE)</f>
        <v>5.25</v>
      </c>
      <c r="H105" s="5">
        <f t="shared" si="6"/>
        <v>0</v>
      </c>
      <c r="I105" s="2">
        <f>VLOOKUP($A105,'By SKU - Old RTs'!$A:$V,20,FALSE)</f>
        <v>0</v>
      </c>
      <c r="J105" s="2">
        <f>VLOOKUP($A105,'By SKU - New RTs'!$A:$V,20,FALSE)</f>
        <v>0</v>
      </c>
      <c r="K105" s="5">
        <f t="shared" si="7"/>
        <v>0</v>
      </c>
      <c r="L105" s="2">
        <f>VLOOKUP($A105,'By SKU - Old RTs'!$A:$V,21,FALSE)</f>
        <v>4</v>
      </c>
      <c r="M105" s="2">
        <f>VLOOKUP($A105,'By SKU - New RTs'!$A:$V,21,FALSE)</f>
        <v>4</v>
      </c>
      <c r="N105" s="5">
        <f t="shared" si="8"/>
        <v>0</v>
      </c>
      <c r="O105" s="2">
        <f>VLOOKUP($A105,'By SKU - Old RTs'!$A:$V,22,FALSE)</f>
        <v>0</v>
      </c>
      <c r="P105" s="2">
        <f>VLOOKUP($A105,'By SKU - New RTs'!$A:$V,22,FALSE)</f>
        <v>0</v>
      </c>
      <c r="Q105" s="2">
        <f t="shared" si="9"/>
        <v>0</v>
      </c>
    </row>
    <row r="106" spans="1:17" x14ac:dyDescent="0.3">
      <c r="A106" s="3">
        <f>'By SKU - Old RTs'!A106</f>
        <v>1261</v>
      </c>
      <c r="B106" t="str">
        <f>'By SKU - Old RTs'!B106</f>
        <v xml:space="preserve">3X10 BLACK SAND TRAP </v>
      </c>
      <c r="C106" s="2">
        <f>VLOOKUP($A106,'By SKU - Old RTs'!$A:$V,18,FALSE)</f>
        <v>0</v>
      </c>
      <c r="D106" s="2">
        <f>VLOOKUP($A106,'By SKU - New RTs'!$A:$V,18,FALSE)</f>
        <v>0</v>
      </c>
      <c r="E106" s="5">
        <f t="shared" si="5"/>
        <v>0</v>
      </c>
      <c r="F106" s="2">
        <f>VLOOKUP($A106,'By SKU - Old RTs'!$A:$V,19,FALSE)</f>
        <v>2</v>
      </c>
      <c r="G106" s="2">
        <f>VLOOKUP($A106,'By SKU - New RTs'!$A:$V,19,FALSE)</f>
        <v>2</v>
      </c>
      <c r="H106" s="5">
        <f t="shared" si="6"/>
        <v>0</v>
      </c>
      <c r="I106" s="2">
        <f>VLOOKUP($A106,'By SKU - Old RTs'!$A:$V,20,FALSE)</f>
        <v>1</v>
      </c>
      <c r="J106" s="2">
        <f>VLOOKUP($A106,'By SKU - New RTs'!$A:$V,20,FALSE)</f>
        <v>0</v>
      </c>
      <c r="K106" s="5">
        <f t="shared" si="7"/>
        <v>-1</v>
      </c>
      <c r="L106" s="2">
        <f>VLOOKUP($A106,'By SKU - Old RTs'!$A:$V,21,FALSE)</f>
        <v>0</v>
      </c>
      <c r="M106" s="2">
        <f>VLOOKUP($A106,'By SKU - New RTs'!$A:$V,21,FALSE)</f>
        <v>0</v>
      </c>
      <c r="N106" s="5">
        <f t="shared" si="8"/>
        <v>0</v>
      </c>
      <c r="O106" s="2">
        <f>VLOOKUP($A106,'By SKU - Old RTs'!$A:$V,22,FALSE)</f>
        <v>0</v>
      </c>
      <c r="P106" s="2">
        <f>VLOOKUP($A106,'By SKU - New RTs'!$A:$V,22,FALSE)</f>
        <v>1</v>
      </c>
      <c r="Q106" s="2">
        <f t="shared" si="9"/>
        <v>1</v>
      </c>
    </row>
    <row r="107" spans="1:17" x14ac:dyDescent="0.3">
      <c r="A107" s="3">
        <f>'By SKU - Old RTs'!A107</f>
        <v>1266</v>
      </c>
      <c r="B107" t="str">
        <f>'By SKU - Old RTs'!B107</f>
        <v>3X10 NAVY BLACK</v>
      </c>
      <c r="C107" s="2">
        <f>VLOOKUP($A107,'By SKU - Old RTs'!$A:$V,18,FALSE)</f>
        <v>0</v>
      </c>
      <c r="D107" s="2">
        <f>VLOOKUP($A107,'By SKU - New RTs'!$A:$V,18,FALSE)</f>
        <v>0</v>
      </c>
      <c r="E107" s="5">
        <f t="shared" si="5"/>
        <v>0</v>
      </c>
      <c r="F107" s="2">
        <f>VLOOKUP($A107,'By SKU - Old RTs'!$A:$V,19,FALSE)</f>
        <v>0</v>
      </c>
      <c r="G107" s="2">
        <f>VLOOKUP($A107,'By SKU - New RTs'!$A:$V,19,FALSE)</f>
        <v>0</v>
      </c>
      <c r="H107" s="5">
        <f t="shared" si="6"/>
        <v>0</v>
      </c>
      <c r="I107" s="2">
        <f>VLOOKUP($A107,'By SKU - Old RTs'!$A:$V,20,FALSE)</f>
        <v>0</v>
      </c>
      <c r="J107" s="2">
        <f>VLOOKUP($A107,'By SKU - New RTs'!$A:$V,20,FALSE)</f>
        <v>3</v>
      </c>
      <c r="K107" s="5">
        <f t="shared" si="7"/>
        <v>3</v>
      </c>
      <c r="L107" s="2">
        <f>VLOOKUP($A107,'By SKU - Old RTs'!$A:$V,21,FALSE)</f>
        <v>0</v>
      </c>
      <c r="M107" s="2">
        <f>VLOOKUP($A107,'By SKU - New RTs'!$A:$V,21,FALSE)</f>
        <v>0</v>
      </c>
      <c r="N107" s="5">
        <f t="shared" si="8"/>
        <v>0</v>
      </c>
      <c r="O107" s="2">
        <f>VLOOKUP($A107,'By SKU - Old RTs'!$A:$V,22,FALSE)</f>
        <v>3</v>
      </c>
      <c r="P107" s="2">
        <f>VLOOKUP($A107,'By SKU - New RTs'!$A:$V,22,FALSE)</f>
        <v>0</v>
      </c>
      <c r="Q107" s="2">
        <f t="shared" si="9"/>
        <v>-3</v>
      </c>
    </row>
    <row r="108" spans="1:17" x14ac:dyDescent="0.3">
      <c r="A108" s="3">
        <f>'By SKU - Old RTs'!A108</f>
        <v>1269</v>
      </c>
      <c r="B108" t="str">
        <f>'By SKU - Old RTs'!B108</f>
        <v>3X10 CHOCOLATE BLACK</v>
      </c>
      <c r="C108" s="2">
        <f>VLOOKUP($A108,'By SKU - Old RTs'!$A:$V,18,FALSE)</f>
        <v>26</v>
      </c>
      <c r="D108" s="2">
        <f>VLOOKUP($A108,'By SKU - New RTs'!$A:$V,18,FALSE)</f>
        <v>26</v>
      </c>
      <c r="E108" s="5">
        <f t="shared" si="5"/>
        <v>0</v>
      </c>
      <c r="F108" s="2">
        <f>VLOOKUP($A108,'By SKU - Old RTs'!$A:$V,19,FALSE)</f>
        <v>6.5</v>
      </c>
      <c r="G108" s="2">
        <f>VLOOKUP($A108,'By SKU - New RTs'!$A:$V,19,FALSE)</f>
        <v>6.5</v>
      </c>
      <c r="H108" s="5">
        <f t="shared" si="6"/>
        <v>0</v>
      </c>
      <c r="I108" s="2">
        <f>VLOOKUP($A108,'By SKU - Old RTs'!$A:$V,20,FALSE)</f>
        <v>13</v>
      </c>
      <c r="J108" s="2">
        <f>VLOOKUP($A108,'By SKU - New RTs'!$A:$V,20,FALSE)</f>
        <v>3</v>
      </c>
      <c r="K108" s="5">
        <f t="shared" si="7"/>
        <v>-10</v>
      </c>
      <c r="L108" s="2">
        <f>VLOOKUP($A108,'By SKU - Old RTs'!$A:$V,21,FALSE)</f>
        <v>26.5</v>
      </c>
      <c r="M108" s="2">
        <f>VLOOKUP($A108,'By SKU - New RTs'!$A:$V,21,FALSE)</f>
        <v>26.5</v>
      </c>
      <c r="N108" s="5">
        <f t="shared" si="8"/>
        <v>0</v>
      </c>
      <c r="O108" s="2">
        <f>VLOOKUP($A108,'By SKU - Old RTs'!$A:$V,22,FALSE)</f>
        <v>3</v>
      </c>
      <c r="P108" s="2">
        <f>VLOOKUP($A108,'By SKU - New RTs'!$A:$V,22,FALSE)</f>
        <v>13</v>
      </c>
      <c r="Q108" s="2">
        <f t="shared" si="9"/>
        <v>10</v>
      </c>
    </row>
    <row r="109" spans="1:17" x14ac:dyDescent="0.3">
      <c r="A109" s="3">
        <f>'By SKU - Old RTs'!A109</f>
        <v>1275</v>
      </c>
      <c r="B109" t="str">
        <f>'By SKU - Old RTs'!B109</f>
        <v>3X10 MICHIGAN MAT BLK SMK</v>
      </c>
      <c r="C109" s="2">
        <f>VLOOKUP($A109,'By SKU - Old RTs'!$A:$V,18,FALSE)</f>
        <v>0</v>
      </c>
      <c r="D109" s="2">
        <f>VLOOKUP($A109,'By SKU - New RTs'!$A:$V,18,FALSE)</f>
        <v>0</v>
      </c>
      <c r="E109" s="5">
        <f t="shared" si="5"/>
        <v>0</v>
      </c>
      <c r="F109" s="2">
        <f>VLOOKUP($A109,'By SKU - Old RTs'!$A:$V,19,FALSE)</f>
        <v>0</v>
      </c>
      <c r="G109" s="2">
        <f>VLOOKUP($A109,'By SKU - New RTs'!$A:$V,19,FALSE)</f>
        <v>0</v>
      </c>
      <c r="H109" s="5">
        <f t="shared" si="6"/>
        <v>0</v>
      </c>
      <c r="I109" s="2">
        <f>VLOOKUP($A109,'By SKU - Old RTs'!$A:$V,20,FALSE)</f>
        <v>0</v>
      </c>
      <c r="J109" s="2">
        <f>VLOOKUP($A109,'By SKU - New RTs'!$A:$V,20,FALSE)</f>
        <v>0</v>
      </c>
      <c r="K109" s="5">
        <f t="shared" si="7"/>
        <v>0</v>
      </c>
      <c r="L109" s="2">
        <f>VLOOKUP($A109,'By SKU - Old RTs'!$A:$V,21,FALSE)</f>
        <v>0</v>
      </c>
      <c r="M109" s="2">
        <f>VLOOKUP($A109,'By SKU - New RTs'!$A:$V,21,FALSE)</f>
        <v>0</v>
      </c>
      <c r="N109" s="5">
        <f t="shared" si="8"/>
        <v>0</v>
      </c>
      <c r="O109" s="2">
        <f>VLOOKUP($A109,'By SKU - Old RTs'!$A:$V,22,FALSE)</f>
        <v>0</v>
      </c>
      <c r="P109" s="2">
        <f>VLOOKUP($A109,'By SKU - New RTs'!$A:$V,22,FALSE)</f>
        <v>0</v>
      </c>
      <c r="Q109" s="2">
        <f t="shared" si="9"/>
        <v>0</v>
      </c>
    </row>
    <row r="110" spans="1:17" x14ac:dyDescent="0.3">
      <c r="A110" s="3">
        <f>'By SKU - Old RTs'!A110</f>
        <v>1407</v>
      </c>
      <c r="B110" t="str">
        <f>'By SKU - Old RTs'!B110</f>
        <v>4X6 CLASSIC HUNTER GREEN</v>
      </c>
      <c r="C110" s="2">
        <f>VLOOKUP($A110,'By SKU - Old RTs'!$A:$V,18,FALSE)</f>
        <v>4</v>
      </c>
      <c r="D110" s="2">
        <f>VLOOKUP($A110,'By SKU - New RTs'!$A:$V,18,FALSE)</f>
        <v>4</v>
      </c>
      <c r="E110" s="5">
        <f t="shared" si="5"/>
        <v>0</v>
      </c>
      <c r="F110" s="2">
        <f>VLOOKUP($A110,'By SKU - Old RTs'!$A:$V,19,FALSE)</f>
        <v>0</v>
      </c>
      <c r="G110" s="2">
        <f>VLOOKUP($A110,'By SKU - New RTs'!$A:$V,19,FALSE)</f>
        <v>0</v>
      </c>
      <c r="H110" s="5">
        <f t="shared" si="6"/>
        <v>0</v>
      </c>
      <c r="I110" s="2">
        <f>VLOOKUP($A110,'By SKU - Old RTs'!$A:$V,20,FALSE)</f>
        <v>0</v>
      </c>
      <c r="J110" s="2">
        <f>VLOOKUP($A110,'By SKU - New RTs'!$A:$V,20,FALSE)</f>
        <v>9</v>
      </c>
      <c r="K110" s="5">
        <f t="shared" si="7"/>
        <v>9</v>
      </c>
      <c r="L110" s="2">
        <f>VLOOKUP($A110,'By SKU - Old RTs'!$A:$V,21,FALSE)</f>
        <v>0</v>
      </c>
      <c r="M110" s="2">
        <f>VLOOKUP($A110,'By SKU - New RTs'!$A:$V,21,FALSE)</f>
        <v>0</v>
      </c>
      <c r="N110" s="5">
        <f t="shared" si="8"/>
        <v>0</v>
      </c>
      <c r="O110" s="2">
        <f>VLOOKUP($A110,'By SKU - Old RTs'!$A:$V,22,FALSE)</f>
        <v>9</v>
      </c>
      <c r="P110" s="2">
        <f>VLOOKUP($A110,'By SKU - New RTs'!$A:$V,22,FALSE)</f>
        <v>0</v>
      </c>
      <c r="Q110" s="2">
        <f t="shared" si="9"/>
        <v>-9</v>
      </c>
    </row>
    <row r="111" spans="1:17" x14ac:dyDescent="0.3">
      <c r="A111" s="3">
        <f>'By SKU - Old RTs'!A111</f>
        <v>1410</v>
      </c>
      <c r="B111" t="str">
        <f>'By SKU - Old RTs'!B111</f>
        <v>4X6 CLASSIC SHADOW GRAY</v>
      </c>
      <c r="C111" s="2">
        <f>VLOOKUP($A111,'By SKU - Old RTs'!$A:$V,18,FALSE)</f>
        <v>2</v>
      </c>
      <c r="D111" s="2">
        <f>VLOOKUP($A111,'By SKU - New RTs'!$A:$V,18,FALSE)</f>
        <v>2</v>
      </c>
      <c r="E111" s="5">
        <f t="shared" si="5"/>
        <v>0</v>
      </c>
      <c r="F111" s="2">
        <f>VLOOKUP($A111,'By SKU - Old RTs'!$A:$V,19,FALSE)</f>
        <v>3</v>
      </c>
      <c r="G111" s="2">
        <f>VLOOKUP($A111,'By SKU - New RTs'!$A:$V,19,FALSE)</f>
        <v>3</v>
      </c>
      <c r="H111" s="5">
        <f t="shared" si="6"/>
        <v>0</v>
      </c>
      <c r="I111" s="2">
        <f>VLOOKUP($A111,'By SKU - Old RTs'!$A:$V,20,FALSE)</f>
        <v>0</v>
      </c>
      <c r="J111" s="2">
        <f>VLOOKUP($A111,'By SKU - New RTs'!$A:$V,20,FALSE)</f>
        <v>3</v>
      </c>
      <c r="K111" s="5">
        <f t="shared" si="7"/>
        <v>3</v>
      </c>
      <c r="L111" s="2">
        <f>VLOOKUP($A111,'By SKU - Old RTs'!$A:$V,21,FALSE)</f>
        <v>2</v>
      </c>
      <c r="M111" s="2">
        <f>VLOOKUP($A111,'By SKU - New RTs'!$A:$V,21,FALSE)</f>
        <v>2</v>
      </c>
      <c r="N111" s="5">
        <f t="shared" si="8"/>
        <v>0</v>
      </c>
      <c r="O111" s="2">
        <f>VLOOKUP($A111,'By SKU - Old RTs'!$A:$V,22,FALSE)</f>
        <v>3</v>
      </c>
      <c r="P111" s="2">
        <f>VLOOKUP($A111,'By SKU - New RTs'!$A:$V,22,FALSE)</f>
        <v>0</v>
      </c>
      <c r="Q111" s="2">
        <f t="shared" si="9"/>
        <v>-3</v>
      </c>
    </row>
    <row r="112" spans="1:17" x14ac:dyDescent="0.3">
      <c r="A112" s="3">
        <f>'By SKU - Old RTs'!A112</f>
        <v>1411</v>
      </c>
      <c r="B112" t="str">
        <f>'By SKU - Old RTs'!B112</f>
        <v>4X6 CLASSIC BLACK</v>
      </c>
      <c r="C112" s="2">
        <f>VLOOKUP($A112,'By SKU - Old RTs'!$A:$V,18,FALSE)</f>
        <v>1</v>
      </c>
      <c r="D112" s="2">
        <f>VLOOKUP($A112,'By SKU - New RTs'!$A:$V,18,FALSE)</f>
        <v>1</v>
      </c>
      <c r="E112" s="5">
        <f t="shared" si="5"/>
        <v>0</v>
      </c>
      <c r="F112" s="2">
        <f>VLOOKUP($A112,'By SKU - Old RTs'!$A:$V,19,FALSE)</f>
        <v>0</v>
      </c>
      <c r="G112" s="2">
        <f>VLOOKUP($A112,'By SKU - New RTs'!$A:$V,19,FALSE)</f>
        <v>0</v>
      </c>
      <c r="H112" s="5">
        <f t="shared" si="6"/>
        <v>0</v>
      </c>
      <c r="I112" s="2">
        <f>VLOOKUP($A112,'By SKU - Old RTs'!$A:$V,20,FALSE)</f>
        <v>1</v>
      </c>
      <c r="J112" s="2">
        <f>VLOOKUP($A112,'By SKU - New RTs'!$A:$V,20,FALSE)</f>
        <v>3.5</v>
      </c>
      <c r="K112" s="5">
        <f t="shared" si="7"/>
        <v>2.5</v>
      </c>
      <c r="L112" s="2">
        <f>VLOOKUP($A112,'By SKU - Old RTs'!$A:$V,21,FALSE)</f>
        <v>0</v>
      </c>
      <c r="M112" s="2">
        <f>VLOOKUP($A112,'By SKU - New RTs'!$A:$V,21,FALSE)</f>
        <v>0</v>
      </c>
      <c r="N112" s="5">
        <f t="shared" si="8"/>
        <v>0</v>
      </c>
      <c r="O112" s="2">
        <f>VLOOKUP($A112,'By SKU - Old RTs'!$A:$V,22,FALSE)</f>
        <v>3.5</v>
      </c>
      <c r="P112" s="2">
        <f>VLOOKUP($A112,'By SKU - New RTs'!$A:$V,22,FALSE)</f>
        <v>1</v>
      </c>
      <c r="Q112" s="2">
        <f t="shared" si="9"/>
        <v>-2.5</v>
      </c>
    </row>
    <row r="113" spans="1:17" x14ac:dyDescent="0.3">
      <c r="A113" s="3">
        <f>'By SKU - Old RTs'!A113</f>
        <v>1423</v>
      </c>
      <c r="B113" t="str">
        <f>'By SKU - Old RTs'!B113</f>
        <v xml:space="preserve">4X6 SAND SHADOW GREY   </v>
      </c>
      <c r="C113" s="2">
        <f>VLOOKUP($A113,'By SKU - Old RTs'!$A:$V,18,FALSE)</f>
        <v>4</v>
      </c>
      <c r="D113" s="2">
        <f>VLOOKUP($A113,'By SKU - New RTs'!$A:$V,18,FALSE)</f>
        <v>4</v>
      </c>
      <c r="E113" s="5">
        <f t="shared" si="5"/>
        <v>0</v>
      </c>
      <c r="F113" s="2">
        <f>VLOOKUP($A113,'By SKU - Old RTs'!$A:$V,19,FALSE)</f>
        <v>0</v>
      </c>
      <c r="G113" s="2">
        <f>VLOOKUP($A113,'By SKU - New RTs'!$A:$V,19,FALSE)</f>
        <v>0</v>
      </c>
      <c r="H113" s="5">
        <f t="shared" si="6"/>
        <v>0</v>
      </c>
      <c r="I113" s="2">
        <f>VLOOKUP($A113,'By SKU - Old RTs'!$A:$V,20,FALSE)</f>
        <v>0</v>
      </c>
      <c r="J113" s="2">
        <f>VLOOKUP($A113,'By SKU - New RTs'!$A:$V,20,FALSE)</f>
        <v>0</v>
      </c>
      <c r="K113" s="5">
        <f t="shared" si="7"/>
        <v>0</v>
      </c>
      <c r="L113" s="2">
        <f>VLOOKUP($A113,'By SKU - Old RTs'!$A:$V,21,FALSE)</f>
        <v>6</v>
      </c>
      <c r="M113" s="2">
        <f>VLOOKUP($A113,'By SKU - New RTs'!$A:$V,21,FALSE)</f>
        <v>6</v>
      </c>
      <c r="N113" s="5">
        <f t="shared" si="8"/>
        <v>0</v>
      </c>
      <c r="O113" s="2">
        <f>VLOOKUP($A113,'By SKU - Old RTs'!$A:$V,22,FALSE)</f>
        <v>0</v>
      </c>
      <c r="P113" s="2">
        <f>VLOOKUP($A113,'By SKU - New RTs'!$A:$V,22,FALSE)</f>
        <v>0</v>
      </c>
      <c r="Q113" s="2">
        <f t="shared" si="9"/>
        <v>0</v>
      </c>
    </row>
    <row r="114" spans="1:17" x14ac:dyDescent="0.3">
      <c r="A114" s="3">
        <f>'By SKU - Old RTs'!A114</f>
        <v>1425</v>
      </c>
      <c r="B114" t="str">
        <f>'By SKU - Old RTs'!B114</f>
        <v xml:space="preserve">4X6 RED PEPPER      </v>
      </c>
      <c r="C114" s="2">
        <f>VLOOKUP($A114,'By SKU - Old RTs'!$A:$V,18,FALSE)</f>
        <v>0</v>
      </c>
      <c r="D114" s="2">
        <f>VLOOKUP($A114,'By SKU - New RTs'!$A:$V,18,FALSE)</f>
        <v>0</v>
      </c>
      <c r="E114" s="5">
        <f t="shared" si="5"/>
        <v>0</v>
      </c>
      <c r="F114" s="2">
        <f>VLOOKUP($A114,'By SKU - Old RTs'!$A:$V,19,FALSE)</f>
        <v>0</v>
      </c>
      <c r="G114" s="2">
        <f>VLOOKUP($A114,'By SKU - New RTs'!$A:$V,19,FALSE)</f>
        <v>0</v>
      </c>
      <c r="H114" s="5">
        <f t="shared" si="6"/>
        <v>0</v>
      </c>
      <c r="I114" s="2">
        <f>VLOOKUP($A114,'By SKU - Old RTs'!$A:$V,20,FALSE)</f>
        <v>0</v>
      </c>
      <c r="J114" s="2">
        <f>VLOOKUP($A114,'By SKU - New RTs'!$A:$V,20,FALSE)</f>
        <v>0</v>
      </c>
      <c r="K114" s="5">
        <f t="shared" si="7"/>
        <v>0</v>
      </c>
      <c r="L114" s="2">
        <f>VLOOKUP($A114,'By SKU - Old RTs'!$A:$V,21,FALSE)</f>
        <v>0</v>
      </c>
      <c r="M114" s="2">
        <f>VLOOKUP($A114,'By SKU - New RTs'!$A:$V,21,FALSE)</f>
        <v>0</v>
      </c>
      <c r="N114" s="5">
        <f t="shared" si="8"/>
        <v>0</v>
      </c>
      <c r="O114" s="2">
        <f>VLOOKUP($A114,'By SKU - Old RTs'!$A:$V,22,FALSE)</f>
        <v>0</v>
      </c>
      <c r="P114" s="2">
        <f>VLOOKUP($A114,'By SKU - New RTs'!$A:$V,22,FALSE)</f>
        <v>0</v>
      </c>
      <c r="Q114" s="2">
        <f t="shared" si="9"/>
        <v>0</v>
      </c>
    </row>
    <row r="115" spans="1:17" x14ac:dyDescent="0.3">
      <c r="A115" s="3">
        <f>'By SKU - Old RTs'!A115</f>
        <v>1443</v>
      </c>
      <c r="B115" t="str">
        <f>'By SKU - Old RTs'!B115</f>
        <v>4X6 MICHIGAN MAT CHESTNUT</v>
      </c>
      <c r="C115" s="2">
        <f>VLOOKUP($A115,'By SKU - Old RTs'!$A:$V,18,FALSE)</f>
        <v>0</v>
      </c>
      <c r="D115" s="2">
        <f>VLOOKUP($A115,'By SKU - New RTs'!$A:$V,18,FALSE)</f>
        <v>0</v>
      </c>
      <c r="E115" s="5">
        <f t="shared" si="5"/>
        <v>0</v>
      </c>
      <c r="F115" s="2">
        <f>VLOOKUP($A115,'By SKU - Old RTs'!$A:$V,19,FALSE)</f>
        <v>0</v>
      </c>
      <c r="G115" s="2">
        <f>VLOOKUP($A115,'By SKU - New RTs'!$A:$V,19,FALSE)</f>
        <v>0</v>
      </c>
      <c r="H115" s="5">
        <f t="shared" si="6"/>
        <v>0</v>
      </c>
      <c r="I115" s="2">
        <f>VLOOKUP($A115,'By SKU - Old RTs'!$A:$V,20,FALSE)</f>
        <v>2</v>
      </c>
      <c r="J115" s="2">
        <f>VLOOKUP($A115,'By SKU - New RTs'!$A:$V,20,FALSE)</f>
        <v>0</v>
      </c>
      <c r="K115" s="5">
        <f t="shared" si="7"/>
        <v>-2</v>
      </c>
      <c r="L115" s="2">
        <f>VLOOKUP($A115,'By SKU - Old RTs'!$A:$V,21,FALSE)</f>
        <v>0</v>
      </c>
      <c r="M115" s="2">
        <f>VLOOKUP($A115,'By SKU - New RTs'!$A:$V,21,FALSE)</f>
        <v>0</v>
      </c>
      <c r="N115" s="5">
        <f t="shared" si="8"/>
        <v>0</v>
      </c>
      <c r="O115" s="2">
        <f>VLOOKUP($A115,'By SKU - Old RTs'!$A:$V,22,FALSE)</f>
        <v>0</v>
      </c>
      <c r="P115" s="2">
        <f>VLOOKUP($A115,'By SKU - New RTs'!$A:$V,22,FALSE)</f>
        <v>2</v>
      </c>
      <c r="Q115" s="2">
        <f t="shared" si="9"/>
        <v>2</v>
      </c>
    </row>
    <row r="116" spans="1:17" x14ac:dyDescent="0.3">
      <c r="A116" s="3">
        <f>'By SKU - Old RTs'!A116</f>
        <v>1460</v>
      </c>
      <c r="B116" t="str">
        <f>'By SKU - Old RTs'!B116</f>
        <v xml:space="preserve">4X6 SILVER BLACK     </v>
      </c>
      <c r="C116" s="2">
        <f>VLOOKUP($A116,'By SKU - Old RTs'!$A:$V,18,FALSE)</f>
        <v>2</v>
      </c>
      <c r="D116" s="2">
        <f>VLOOKUP($A116,'By SKU - New RTs'!$A:$V,18,FALSE)</f>
        <v>2</v>
      </c>
      <c r="E116" s="5">
        <f t="shared" si="5"/>
        <v>0</v>
      </c>
      <c r="F116" s="2">
        <f>VLOOKUP($A116,'By SKU - Old RTs'!$A:$V,19,FALSE)</f>
        <v>0</v>
      </c>
      <c r="G116" s="2">
        <f>VLOOKUP($A116,'By SKU - New RTs'!$A:$V,19,FALSE)</f>
        <v>0</v>
      </c>
      <c r="H116" s="5">
        <f t="shared" si="6"/>
        <v>0</v>
      </c>
      <c r="I116" s="2">
        <f>VLOOKUP($A116,'By SKU - Old RTs'!$A:$V,20,FALSE)</f>
        <v>0</v>
      </c>
      <c r="J116" s="2">
        <f>VLOOKUP($A116,'By SKU - New RTs'!$A:$V,20,FALSE)</f>
        <v>0</v>
      </c>
      <c r="K116" s="5">
        <f t="shared" si="7"/>
        <v>0</v>
      </c>
      <c r="L116" s="2">
        <f>VLOOKUP($A116,'By SKU - Old RTs'!$A:$V,21,FALSE)</f>
        <v>0</v>
      </c>
      <c r="M116" s="2">
        <f>VLOOKUP($A116,'By SKU - New RTs'!$A:$V,21,FALSE)</f>
        <v>0</v>
      </c>
      <c r="N116" s="5">
        <f t="shared" si="8"/>
        <v>0</v>
      </c>
      <c r="O116" s="2">
        <f>VLOOKUP($A116,'By SKU - Old RTs'!$A:$V,22,FALSE)</f>
        <v>0</v>
      </c>
      <c r="P116" s="2">
        <f>VLOOKUP($A116,'By SKU - New RTs'!$A:$V,22,FALSE)</f>
        <v>0</v>
      </c>
      <c r="Q116" s="2">
        <f t="shared" si="9"/>
        <v>0</v>
      </c>
    </row>
    <row r="117" spans="1:17" x14ac:dyDescent="0.3">
      <c r="A117" s="3">
        <f>'By SKU - Old RTs'!A117</f>
        <v>1461</v>
      </c>
      <c r="B117" t="str">
        <f>'By SKU - Old RTs'!B117</f>
        <v>4X6 BLACK SAND TRAP</v>
      </c>
      <c r="C117" s="2">
        <f>VLOOKUP($A117,'By SKU - Old RTs'!$A:$V,18,FALSE)</f>
        <v>0</v>
      </c>
      <c r="D117" s="2">
        <f>VLOOKUP($A117,'By SKU - New RTs'!$A:$V,18,FALSE)</f>
        <v>0</v>
      </c>
      <c r="E117" s="5">
        <f t="shared" si="5"/>
        <v>0</v>
      </c>
      <c r="F117" s="2">
        <f>VLOOKUP($A117,'By SKU - Old RTs'!$A:$V,19,FALSE)</f>
        <v>0</v>
      </c>
      <c r="G117" s="2">
        <f>VLOOKUP($A117,'By SKU - New RTs'!$A:$V,19,FALSE)</f>
        <v>0</v>
      </c>
      <c r="H117" s="5">
        <f t="shared" si="6"/>
        <v>0</v>
      </c>
      <c r="I117" s="2">
        <f>VLOOKUP($A117,'By SKU - Old RTs'!$A:$V,20,FALSE)</f>
        <v>0</v>
      </c>
      <c r="J117" s="2">
        <f>VLOOKUP($A117,'By SKU - New RTs'!$A:$V,20,FALSE)</f>
        <v>0</v>
      </c>
      <c r="K117" s="5">
        <f t="shared" si="7"/>
        <v>0</v>
      </c>
      <c r="L117" s="2">
        <f>VLOOKUP($A117,'By SKU - Old RTs'!$A:$V,21,FALSE)</f>
        <v>0</v>
      </c>
      <c r="M117" s="2">
        <f>VLOOKUP($A117,'By SKU - New RTs'!$A:$V,21,FALSE)</f>
        <v>0</v>
      </c>
      <c r="N117" s="5">
        <f t="shared" si="8"/>
        <v>0</v>
      </c>
      <c r="O117" s="2">
        <f>VLOOKUP($A117,'By SKU - Old RTs'!$A:$V,22,FALSE)</f>
        <v>0</v>
      </c>
      <c r="P117" s="2">
        <f>VLOOKUP($A117,'By SKU - New RTs'!$A:$V,22,FALSE)</f>
        <v>0</v>
      </c>
      <c r="Q117" s="2">
        <f t="shared" si="9"/>
        <v>0</v>
      </c>
    </row>
    <row r="118" spans="1:17" x14ac:dyDescent="0.3">
      <c r="A118" s="3">
        <f>'By SKU - Old RTs'!A118</f>
        <v>1466</v>
      </c>
      <c r="B118" t="str">
        <f>'By SKU - Old RTs'!B118</f>
        <v xml:space="preserve">4X6 NAVY BLACK    </v>
      </c>
      <c r="C118" s="2">
        <f>VLOOKUP($A118,'By SKU - Old RTs'!$A:$V,18,FALSE)</f>
        <v>0</v>
      </c>
      <c r="D118" s="2">
        <f>VLOOKUP($A118,'By SKU - New RTs'!$A:$V,18,FALSE)</f>
        <v>0</v>
      </c>
      <c r="E118" s="5">
        <f t="shared" si="5"/>
        <v>0</v>
      </c>
      <c r="F118" s="2">
        <f>VLOOKUP($A118,'By SKU - Old RTs'!$A:$V,19,FALSE)</f>
        <v>0</v>
      </c>
      <c r="G118" s="2">
        <f>VLOOKUP($A118,'By SKU - New RTs'!$A:$V,19,FALSE)</f>
        <v>0</v>
      </c>
      <c r="H118" s="5">
        <f t="shared" si="6"/>
        <v>0</v>
      </c>
      <c r="I118" s="2">
        <f>VLOOKUP($A118,'By SKU - Old RTs'!$A:$V,20,FALSE)</f>
        <v>0</v>
      </c>
      <c r="J118" s="2">
        <f>VLOOKUP($A118,'By SKU - New RTs'!$A:$V,20,FALSE)</f>
        <v>1</v>
      </c>
      <c r="K118" s="5">
        <f t="shared" si="7"/>
        <v>1</v>
      </c>
      <c r="L118" s="2">
        <f>VLOOKUP($A118,'By SKU - Old RTs'!$A:$V,21,FALSE)</f>
        <v>0</v>
      </c>
      <c r="M118" s="2">
        <f>VLOOKUP($A118,'By SKU - New RTs'!$A:$V,21,FALSE)</f>
        <v>0</v>
      </c>
      <c r="N118" s="5">
        <f t="shared" si="8"/>
        <v>0</v>
      </c>
      <c r="O118" s="2">
        <f>VLOOKUP($A118,'By SKU - Old RTs'!$A:$V,22,FALSE)</f>
        <v>1</v>
      </c>
      <c r="P118" s="2">
        <f>VLOOKUP($A118,'By SKU - New RTs'!$A:$V,22,FALSE)</f>
        <v>0</v>
      </c>
      <c r="Q118" s="2">
        <f t="shared" si="9"/>
        <v>-1</v>
      </c>
    </row>
    <row r="119" spans="1:17" x14ac:dyDescent="0.3">
      <c r="A119" s="3">
        <f>'By SKU - Old RTs'!A119</f>
        <v>1467</v>
      </c>
      <c r="B119" t="str">
        <f>'By SKU - Old RTs'!B119</f>
        <v>4X6 CHOCOLATE BLACK</v>
      </c>
      <c r="C119" s="2">
        <f>VLOOKUP($A119,'By SKU - Old RTs'!$A:$V,18,FALSE)</f>
        <v>9</v>
      </c>
      <c r="D119" s="2">
        <f>VLOOKUP($A119,'By SKU - New RTs'!$A:$V,18,FALSE)</f>
        <v>9</v>
      </c>
      <c r="E119" s="5">
        <f t="shared" si="5"/>
        <v>0</v>
      </c>
      <c r="F119" s="2">
        <f>VLOOKUP($A119,'By SKU - Old RTs'!$A:$V,19,FALSE)</f>
        <v>1</v>
      </c>
      <c r="G119" s="2">
        <f>VLOOKUP($A119,'By SKU - New RTs'!$A:$V,19,FALSE)</f>
        <v>1</v>
      </c>
      <c r="H119" s="5">
        <f t="shared" si="6"/>
        <v>0</v>
      </c>
      <c r="I119" s="2">
        <f>VLOOKUP($A119,'By SKU - Old RTs'!$A:$V,20,FALSE)</f>
        <v>39</v>
      </c>
      <c r="J119" s="2">
        <f>VLOOKUP($A119,'By SKU - New RTs'!$A:$V,20,FALSE)</f>
        <v>13</v>
      </c>
      <c r="K119" s="5">
        <f t="shared" si="7"/>
        <v>-26</v>
      </c>
      <c r="L119" s="2">
        <f>VLOOKUP($A119,'By SKU - Old RTs'!$A:$V,21,FALSE)</f>
        <v>7</v>
      </c>
      <c r="M119" s="2">
        <f>VLOOKUP($A119,'By SKU - New RTs'!$A:$V,21,FALSE)</f>
        <v>7</v>
      </c>
      <c r="N119" s="5">
        <f t="shared" si="8"/>
        <v>0</v>
      </c>
      <c r="O119" s="2">
        <f>VLOOKUP($A119,'By SKU - Old RTs'!$A:$V,22,FALSE)</f>
        <v>13</v>
      </c>
      <c r="P119" s="2">
        <f>VLOOKUP($A119,'By SKU - New RTs'!$A:$V,22,FALSE)</f>
        <v>39</v>
      </c>
      <c r="Q119" s="2">
        <f t="shared" si="9"/>
        <v>26</v>
      </c>
    </row>
    <row r="120" spans="1:17" x14ac:dyDescent="0.3">
      <c r="A120" s="3">
        <f>'By SKU - Old RTs'!A120</f>
        <v>1494</v>
      </c>
      <c r="B120" t="str">
        <f>'By SKU - Old RTs'!B120</f>
        <v xml:space="preserve">4X6 SCRAPER </v>
      </c>
      <c r="C120" s="2">
        <f>VLOOKUP($A120,'By SKU - Old RTs'!$A:$V,18,FALSE)</f>
        <v>0</v>
      </c>
      <c r="D120" s="2">
        <f>VLOOKUP($A120,'By SKU - New RTs'!$A:$V,18,FALSE)</f>
        <v>0</v>
      </c>
      <c r="E120" s="5">
        <f t="shared" si="5"/>
        <v>0</v>
      </c>
      <c r="F120" s="2">
        <f>VLOOKUP($A120,'By SKU - Old RTs'!$A:$V,19,FALSE)</f>
        <v>0</v>
      </c>
      <c r="G120" s="2">
        <f>VLOOKUP($A120,'By SKU - New RTs'!$A:$V,19,FALSE)</f>
        <v>0</v>
      </c>
      <c r="H120" s="5">
        <f t="shared" si="6"/>
        <v>0</v>
      </c>
      <c r="I120" s="2">
        <f>VLOOKUP($A120,'By SKU - Old RTs'!$A:$V,20,FALSE)</f>
        <v>2</v>
      </c>
      <c r="J120" s="2">
        <f>VLOOKUP($A120,'By SKU - New RTs'!$A:$V,20,FALSE)</f>
        <v>0</v>
      </c>
      <c r="K120" s="5">
        <f t="shared" si="7"/>
        <v>-2</v>
      </c>
      <c r="L120" s="2">
        <f>VLOOKUP($A120,'By SKU - Old RTs'!$A:$V,21,FALSE)</f>
        <v>0.25</v>
      </c>
      <c r="M120" s="2">
        <f>VLOOKUP($A120,'By SKU - New RTs'!$A:$V,21,FALSE)</f>
        <v>0.25</v>
      </c>
      <c r="N120" s="5">
        <f t="shared" si="8"/>
        <v>0</v>
      </c>
      <c r="O120" s="2">
        <f>VLOOKUP($A120,'By SKU - Old RTs'!$A:$V,22,FALSE)</f>
        <v>0</v>
      </c>
      <c r="P120" s="2">
        <f>VLOOKUP($A120,'By SKU - New RTs'!$A:$V,22,FALSE)</f>
        <v>2</v>
      </c>
      <c r="Q120" s="2">
        <f t="shared" si="9"/>
        <v>2</v>
      </c>
    </row>
    <row r="121" spans="1:17" x14ac:dyDescent="0.3">
      <c r="A121" s="3">
        <f>'By SKU - Old RTs'!A121</f>
        <v>1723</v>
      </c>
      <c r="B121" t="str">
        <f>'By SKU - Old RTs'!B121</f>
        <v xml:space="preserve">4X14 SANDTRAP SHADOW GREY    </v>
      </c>
      <c r="C121" s="2">
        <f>VLOOKUP($A121,'By SKU - Old RTs'!$A:$V,18,FALSE)</f>
        <v>0</v>
      </c>
      <c r="D121" s="2">
        <f>VLOOKUP($A121,'By SKU - New RTs'!$A:$V,18,FALSE)</f>
        <v>0</v>
      </c>
      <c r="E121" s="5">
        <f t="shared" si="5"/>
        <v>0</v>
      </c>
      <c r="F121" s="2">
        <f>VLOOKUP($A121,'By SKU - Old RTs'!$A:$V,19,FALSE)</f>
        <v>0</v>
      </c>
      <c r="G121" s="2">
        <f>VLOOKUP($A121,'By SKU - New RTs'!$A:$V,19,FALSE)</f>
        <v>0</v>
      </c>
      <c r="H121" s="5">
        <f t="shared" si="6"/>
        <v>0</v>
      </c>
      <c r="I121" s="2">
        <f>VLOOKUP($A121,'By SKU - Old RTs'!$A:$V,20,FALSE)</f>
        <v>42</v>
      </c>
      <c r="J121" s="2">
        <f>VLOOKUP($A121,'By SKU - New RTs'!$A:$V,20,FALSE)</f>
        <v>2</v>
      </c>
      <c r="K121" s="5">
        <f t="shared" si="7"/>
        <v>-40</v>
      </c>
      <c r="L121" s="2">
        <f>VLOOKUP($A121,'By SKU - Old RTs'!$A:$V,21,FALSE)</f>
        <v>0</v>
      </c>
      <c r="M121" s="2">
        <f>VLOOKUP($A121,'By SKU - New RTs'!$A:$V,21,FALSE)</f>
        <v>0</v>
      </c>
      <c r="N121" s="5">
        <f t="shared" si="8"/>
        <v>0</v>
      </c>
      <c r="O121" s="2">
        <f>VLOOKUP($A121,'By SKU - Old RTs'!$A:$V,22,FALSE)</f>
        <v>2</v>
      </c>
      <c r="P121" s="2">
        <f>VLOOKUP($A121,'By SKU - New RTs'!$A:$V,22,FALSE)</f>
        <v>42</v>
      </c>
      <c r="Q121" s="2">
        <f t="shared" si="9"/>
        <v>40</v>
      </c>
    </row>
    <row r="122" spans="1:17" x14ac:dyDescent="0.3">
      <c r="A122" s="3">
        <f>'By SKU - Old RTs'!A122</f>
        <v>1725</v>
      </c>
      <c r="B122" t="str">
        <f>'By SKU - Old RTs'!B122</f>
        <v xml:space="preserve">4X14 GREY        </v>
      </c>
      <c r="C122" s="2">
        <f>VLOOKUP($A122,'By SKU - Old RTs'!$A:$V,18,FALSE)</f>
        <v>0</v>
      </c>
      <c r="D122" s="2">
        <f>VLOOKUP($A122,'By SKU - New RTs'!$A:$V,18,FALSE)</f>
        <v>0</v>
      </c>
      <c r="E122" s="5">
        <f t="shared" si="5"/>
        <v>0</v>
      </c>
      <c r="F122" s="2">
        <f>VLOOKUP($A122,'By SKU - Old RTs'!$A:$V,19,FALSE)</f>
        <v>0</v>
      </c>
      <c r="G122" s="2">
        <f>VLOOKUP($A122,'By SKU - New RTs'!$A:$V,19,FALSE)</f>
        <v>0</v>
      </c>
      <c r="H122" s="5">
        <f t="shared" si="6"/>
        <v>0</v>
      </c>
      <c r="I122" s="2">
        <f>VLOOKUP($A122,'By SKU - Old RTs'!$A:$V,20,FALSE)</f>
        <v>0</v>
      </c>
      <c r="J122" s="2">
        <f>VLOOKUP($A122,'By SKU - New RTs'!$A:$V,20,FALSE)</f>
        <v>2</v>
      </c>
      <c r="K122" s="5">
        <f t="shared" si="7"/>
        <v>2</v>
      </c>
      <c r="L122" s="2">
        <f>VLOOKUP($A122,'By SKU - Old RTs'!$A:$V,21,FALSE)</f>
        <v>0</v>
      </c>
      <c r="M122" s="2">
        <f>VLOOKUP($A122,'By SKU - New RTs'!$A:$V,21,FALSE)</f>
        <v>0</v>
      </c>
      <c r="N122" s="5">
        <f t="shared" si="8"/>
        <v>0</v>
      </c>
      <c r="O122" s="2">
        <f>VLOOKUP($A122,'By SKU - Old RTs'!$A:$V,22,FALSE)</f>
        <v>2</v>
      </c>
      <c r="P122" s="2">
        <f>VLOOKUP($A122,'By SKU - New RTs'!$A:$V,22,FALSE)</f>
        <v>0</v>
      </c>
      <c r="Q122" s="2">
        <f t="shared" si="9"/>
        <v>-2</v>
      </c>
    </row>
    <row r="123" spans="1:17" x14ac:dyDescent="0.3">
      <c r="A123" s="3">
        <f>'By SKU - Old RTs'!A123</f>
        <v>1730</v>
      </c>
      <c r="B123" t="str">
        <f>'By SKU - Old RTs'!B123</f>
        <v>5X10 SHADOW GREY</v>
      </c>
      <c r="C123" s="2">
        <f>VLOOKUP($A123,'By SKU - Old RTs'!$A:$V,18,FALSE)</f>
        <v>0</v>
      </c>
      <c r="D123" s="2">
        <f>VLOOKUP($A123,'By SKU - New RTs'!$A:$V,18,FALSE)</f>
        <v>0</v>
      </c>
      <c r="E123" s="5">
        <f t="shared" si="5"/>
        <v>0</v>
      </c>
      <c r="F123" s="2">
        <f>VLOOKUP($A123,'By SKU - Old RTs'!$A:$V,19,FALSE)</f>
        <v>0</v>
      </c>
      <c r="G123" s="2">
        <f>VLOOKUP($A123,'By SKU - New RTs'!$A:$V,19,FALSE)</f>
        <v>0</v>
      </c>
      <c r="H123" s="5">
        <f t="shared" si="6"/>
        <v>0</v>
      </c>
      <c r="I123" s="2">
        <f>VLOOKUP($A123,'By SKU - Old RTs'!$A:$V,20,FALSE)</f>
        <v>0</v>
      </c>
      <c r="J123" s="2">
        <f>VLOOKUP($A123,'By SKU - New RTs'!$A:$V,20,FALSE)</f>
        <v>0</v>
      </c>
      <c r="K123" s="5">
        <f t="shared" si="7"/>
        <v>0</v>
      </c>
      <c r="L123" s="2">
        <f>VLOOKUP($A123,'By SKU - Old RTs'!$A:$V,21,FALSE)</f>
        <v>0</v>
      </c>
      <c r="M123" s="2">
        <f>VLOOKUP($A123,'By SKU - New RTs'!$A:$V,21,FALSE)</f>
        <v>0</v>
      </c>
      <c r="N123" s="5">
        <f t="shared" si="8"/>
        <v>0</v>
      </c>
      <c r="O123" s="2">
        <f>VLOOKUP($A123,'By SKU - Old RTs'!$A:$V,22,FALSE)</f>
        <v>0</v>
      </c>
      <c r="P123" s="2">
        <f>VLOOKUP($A123,'By SKU - New RTs'!$A:$V,22,FALSE)</f>
        <v>0</v>
      </c>
      <c r="Q123" s="2">
        <f t="shared" si="9"/>
        <v>0</v>
      </c>
    </row>
    <row r="124" spans="1:17" x14ac:dyDescent="0.3">
      <c r="A124" s="3">
        <f>'By SKU - Old RTs'!A124</f>
        <v>1759</v>
      </c>
      <c r="B124" t="str">
        <f>'By SKU - Old RTs'!B124</f>
        <v>MT 6X10 BIG BLACK</v>
      </c>
      <c r="C124" s="2">
        <f>VLOOKUP($A124,'By SKU - Old RTs'!$A:$V,18,FALSE)</f>
        <v>0</v>
      </c>
      <c r="D124" s="2">
        <f>VLOOKUP($A124,'By SKU - New RTs'!$A:$V,18,FALSE)</f>
        <v>0</v>
      </c>
      <c r="E124" s="5">
        <f t="shared" si="5"/>
        <v>0</v>
      </c>
      <c r="F124" s="2">
        <f>VLOOKUP($A124,'By SKU - Old RTs'!$A:$V,19,FALSE)</f>
        <v>1</v>
      </c>
      <c r="G124" s="2">
        <f>VLOOKUP($A124,'By SKU - New RTs'!$A:$V,19,FALSE)</f>
        <v>1</v>
      </c>
      <c r="H124" s="5">
        <f t="shared" si="6"/>
        <v>0</v>
      </c>
      <c r="I124" s="2">
        <f>VLOOKUP($A124,'By SKU - Old RTs'!$A:$V,20,FALSE)</f>
        <v>0</v>
      </c>
      <c r="J124" s="2">
        <f>VLOOKUP($A124,'By SKU - New RTs'!$A:$V,20,FALSE)</f>
        <v>1</v>
      </c>
      <c r="K124" s="5">
        <f t="shared" si="7"/>
        <v>1</v>
      </c>
      <c r="L124" s="2">
        <f>VLOOKUP($A124,'By SKU - Old RTs'!$A:$V,21,FALSE)</f>
        <v>1</v>
      </c>
      <c r="M124" s="2">
        <f>VLOOKUP($A124,'By SKU - New RTs'!$A:$V,21,FALSE)</f>
        <v>1</v>
      </c>
      <c r="N124" s="5">
        <f t="shared" si="8"/>
        <v>0</v>
      </c>
      <c r="O124" s="2">
        <f>VLOOKUP($A124,'By SKU - Old RTs'!$A:$V,22,FALSE)</f>
        <v>1</v>
      </c>
      <c r="P124" s="2">
        <f>VLOOKUP($A124,'By SKU - New RTs'!$A:$V,22,FALSE)</f>
        <v>0</v>
      </c>
      <c r="Q124" s="2">
        <f t="shared" si="9"/>
        <v>-1</v>
      </c>
    </row>
    <row r="125" spans="1:17" x14ac:dyDescent="0.3">
      <c r="A125" s="3">
        <f>'By SKU - Old RTs'!A125</f>
        <v>1794</v>
      </c>
      <c r="B125" t="str">
        <f>'By SKU - Old RTs'!B125</f>
        <v xml:space="preserve">MT SANI URINAL      </v>
      </c>
      <c r="C125" s="2">
        <f>VLOOKUP($A125,'By SKU - Old RTs'!$A:$V,18,FALSE)</f>
        <v>0</v>
      </c>
      <c r="D125" s="2">
        <f>VLOOKUP($A125,'By SKU - New RTs'!$A:$V,18,FALSE)</f>
        <v>0</v>
      </c>
      <c r="E125" s="5">
        <f t="shared" si="5"/>
        <v>0</v>
      </c>
      <c r="F125" s="2">
        <f>VLOOKUP($A125,'By SKU - Old RTs'!$A:$V,19,FALSE)</f>
        <v>0</v>
      </c>
      <c r="G125" s="2">
        <f>VLOOKUP($A125,'By SKU - New RTs'!$A:$V,19,FALSE)</f>
        <v>0</v>
      </c>
      <c r="H125" s="5">
        <f t="shared" si="6"/>
        <v>0</v>
      </c>
      <c r="I125" s="2">
        <f>VLOOKUP($A125,'By SKU - Old RTs'!$A:$V,20,FALSE)</f>
        <v>0</v>
      </c>
      <c r="J125" s="2">
        <f>VLOOKUP($A125,'By SKU - New RTs'!$A:$V,20,FALSE)</f>
        <v>0</v>
      </c>
      <c r="K125" s="5">
        <f t="shared" si="7"/>
        <v>0</v>
      </c>
      <c r="L125" s="2">
        <f>VLOOKUP($A125,'By SKU - Old RTs'!$A:$V,21,FALSE)</f>
        <v>0</v>
      </c>
      <c r="M125" s="2">
        <f>VLOOKUP($A125,'By SKU - New RTs'!$A:$V,21,FALSE)</f>
        <v>0</v>
      </c>
      <c r="N125" s="5">
        <f t="shared" si="8"/>
        <v>0</v>
      </c>
      <c r="O125" s="2">
        <f>VLOOKUP($A125,'By SKU - Old RTs'!$A:$V,22,FALSE)</f>
        <v>0</v>
      </c>
      <c r="P125" s="2">
        <f>VLOOKUP($A125,'By SKU - New RTs'!$A:$V,22,FALSE)</f>
        <v>0</v>
      </c>
      <c r="Q125" s="2">
        <f t="shared" si="9"/>
        <v>0</v>
      </c>
    </row>
    <row r="126" spans="1:17" x14ac:dyDescent="0.3">
      <c r="A126" s="3">
        <f>'By SKU - Old RTs'!A126</f>
        <v>1814</v>
      </c>
      <c r="B126" t="str">
        <f>'By SKU - Old RTs'!B126</f>
        <v xml:space="preserve">MOPHEAD 24          </v>
      </c>
      <c r="C126" s="2">
        <f>VLOOKUP($A126,'By SKU - Old RTs'!$A:$V,18,FALSE)</f>
        <v>5</v>
      </c>
      <c r="D126" s="2">
        <f>VLOOKUP($A126,'By SKU - New RTs'!$A:$V,18,FALSE)</f>
        <v>5</v>
      </c>
      <c r="E126" s="5">
        <f t="shared" si="5"/>
        <v>0</v>
      </c>
      <c r="F126" s="2">
        <f>VLOOKUP($A126,'By SKU - Old RTs'!$A:$V,19,FALSE)</f>
        <v>5.25</v>
      </c>
      <c r="G126" s="2">
        <f>VLOOKUP($A126,'By SKU - New RTs'!$A:$V,19,FALSE)</f>
        <v>5.25</v>
      </c>
      <c r="H126" s="5">
        <f t="shared" si="6"/>
        <v>0</v>
      </c>
      <c r="I126" s="2">
        <f>VLOOKUP($A126,'By SKU - Old RTs'!$A:$V,20,FALSE)</f>
        <v>2</v>
      </c>
      <c r="J126" s="2">
        <f>VLOOKUP($A126,'By SKU - New RTs'!$A:$V,20,FALSE)</f>
        <v>2</v>
      </c>
      <c r="K126" s="5">
        <f t="shared" si="7"/>
        <v>0</v>
      </c>
      <c r="L126" s="2">
        <f>VLOOKUP($A126,'By SKU - Old RTs'!$A:$V,21,FALSE)</f>
        <v>2</v>
      </c>
      <c r="M126" s="2">
        <f>VLOOKUP($A126,'By SKU - New RTs'!$A:$V,21,FALSE)</f>
        <v>2</v>
      </c>
      <c r="N126" s="5">
        <f t="shared" si="8"/>
        <v>0</v>
      </c>
      <c r="O126" s="2">
        <f>VLOOKUP($A126,'By SKU - Old RTs'!$A:$V,22,FALSE)</f>
        <v>2</v>
      </c>
      <c r="P126" s="2">
        <f>VLOOKUP($A126,'By SKU - New RTs'!$A:$V,22,FALSE)</f>
        <v>2</v>
      </c>
      <c r="Q126" s="2">
        <f t="shared" si="9"/>
        <v>0</v>
      </c>
    </row>
    <row r="127" spans="1:17" x14ac:dyDescent="0.3">
      <c r="A127" s="3">
        <f>'By SKU - Old RTs'!A127</f>
        <v>1826</v>
      </c>
      <c r="B127" t="str">
        <f>'By SKU - Old RTs'!B127</f>
        <v xml:space="preserve">MOPHEAD 36          </v>
      </c>
      <c r="C127" s="2">
        <f>VLOOKUP($A127,'By SKU - Old RTs'!$A:$V,18,FALSE)</f>
        <v>8.75</v>
      </c>
      <c r="D127" s="2">
        <f>VLOOKUP($A127,'By SKU - New RTs'!$A:$V,18,FALSE)</f>
        <v>8.75</v>
      </c>
      <c r="E127" s="5">
        <f t="shared" si="5"/>
        <v>0</v>
      </c>
      <c r="F127" s="2">
        <f>VLOOKUP($A127,'By SKU - Old RTs'!$A:$V,19,FALSE)</f>
        <v>4.5</v>
      </c>
      <c r="G127" s="2">
        <f>VLOOKUP($A127,'By SKU - New RTs'!$A:$V,19,FALSE)</f>
        <v>4.5</v>
      </c>
      <c r="H127" s="5">
        <f t="shared" si="6"/>
        <v>0</v>
      </c>
      <c r="I127" s="2">
        <f>VLOOKUP($A127,'By SKU - Old RTs'!$A:$V,20,FALSE)</f>
        <v>1</v>
      </c>
      <c r="J127" s="2">
        <f>VLOOKUP($A127,'By SKU - New RTs'!$A:$V,20,FALSE)</f>
        <v>4</v>
      </c>
      <c r="K127" s="5">
        <f t="shared" si="7"/>
        <v>3</v>
      </c>
      <c r="L127" s="2">
        <f>VLOOKUP($A127,'By SKU - Old RTs'!$A:$V,21,FALSE)</f>
        <v>6</v>
      </c>
      <c r="M127" s="2">
        <f>VLOOKUP($A127,'By SKU - New RTs'!$A:$V,21,FALSE)</f>
        <v>6</v>
      </c>
      <c r="N127" s="5">
        <f t="shared" si="8"/>
        <v>0</v>
      </c>
      <c r="O127" s="2">
        <f>VLOOKUP($A127,'By SKU - Old RTs'!$A:$V,22,FALSE)</f>
        <v>4</v>
      </c>
      <c r="P127" s="2">
        <f>VLOOKUP($A127,'By SKU - New RTs'!$A:$V,22,FALSE)</f>
        <v>1</v>
      </c>
      <c r="Q127" s="2">
        <f t="shared" si="9"/>
        <v>-3</v>
      </c>
    </row>
    <row r="128" spans="1:17" x14ac:dyDescent="0.3">
      <c r="A128" s="3">
        <f>'By SKU - Old RTs'!A128</f>
        <v>1838</v>
      </c>
      <c r="B128" t="str">
        <f>'By SKU - Old RTs'!B128</f>
        <v xml:space="preserve">MOPHEAD 48          </v>
      </c>
      <c r="C128" s="2">
        <f>VLOOKUP($A128,'By SKU - Old RTs'!$A:$V,18,FALSE)</f>
        <v>2</v>
      </c>
      <c r="D128" s="2">
        <f>VLOOKUP($A128,'By SKU - New RTs'!$A:$V,18,FALSE)</f>
        <v>2</v>
      </c>
      <c r="E128" s="5">
        <f t="shared" si="5"/>
        <v>0</v>
      </c>
      <c r="F128" s="2">
        <f>VLOOKUP($A128,'By SKU - Old RTs'!$A:$V,19,FALSE)</f>
        <v>0</v>
      </c>
      <c r="G128" s="2">
        <f>VLOOKUP($A128,'By SKU - New RTs'!$A:$V,19,FALSE)</f>
        <v>0</v>
      </c>
      <c r="H128" s="5">
        <f t="shared" si="6"/>
        <v>0</v>
      </c>
      <c r="I128" s="2">
        <f>VLOOKUP($A128,'By SKU - Old RTs'!$A:$V,20,FALSE)</f>
        <v>0</v>
      </c>
      <c r="J128" s="2">
        <f>VLOOKUP($A128,'By SKU - New RTs'!$A:$V,20,FALSE)</f>
        <v>0</v>
      </c>
      <c r="K128" s="5">
        <f t="shared" si="7"/>
        <v>0</v>
      </c>
      <c r="L128" s="2">
        <f>VLOOKUP($A128,'By SKU - Old RTs'!$A:$V,21,FALSE)</f>
        <v>0</v>
      </c>
      <c r="M128" s="2">
        <f>VLOOKUP($A128,'By SKU - New RTs'!$A:$V,21,FALSE)</f>
        <v>0</v>
      </c>
      <c r="N128" s="5">
        <f t="shared" si="8"/>
        <v>0</v>
      </c>
      <c r="O128" s="2">
        <f>VLOOKUP($A128,'By SKU - Old RTs'!$A:$V,22,FALSE)</f>
        <v>0</v>
      </c>
      <c r="P128" s="2">
        <f>VLOOKUP($A128,'By SKU - New RTs'!$A:$V,22,FALSE)</f>
        <v>0</v>
      </c>
      <c r="Q128" s="2">
        <f t="shared" si="9"/>
        <v>0</v>
      </c>
    </row>
    <row r="129" spans="1:17" x14ac:dyDescent="0.3">
      <c r="A129" s="3">
        <f>'By SKU - Old RTs'!A129</f>
        <v>1850</v>
      </c>
      <c r="B129" t="str">
        <f>'By SKU - Old RTs'!B129</f>
        <v>NOVA MOP</v>
      </c>
      <c r="C129" s="2">
        <f>VLOOKUP($A129,'By SKU - Old RTs'!$A:$V,18,FALSE)</f>
        <v>20.25</v>
      </c>
      <c r="D129" s="2">
        <f>VLOOKUP($A129,'By SKU - New RTs'!$A:$V,18,FALSE)</f>
        <v>20.25</v>
      </c>
      <c r="E129" s="5">
        <f t="shared" si="5"/>
        <v>0</v>
      </c>
      <c r="F129" s="2">
        <f>VLOOKUP($A129,'By SKU - Old RTs'!$A:$V,19,FALSE)</f>
        <v>12.75</v>
      </c>
      <c r="G129" s="2">
        <f>VLOOKUP($A129,'By SKU - New RTs'!$A:$V,19,FALSE)</f>
        <v>12.75</v>
      </c>
      <c r="H129" s="5">
        <f t="shared" si="6"/>
        <v>0</v>
      </c>
      <c r="I129" s="2">
        <f>VLOOKUP($A129,'By SKU - Old RTs'!$A:$V,20,FALSE)</f>
        <v>12</v>
      </c>
      <c r="J129" s="2">
        <f>VLOOKUP($A129,'By SKU - New RTs'!$A:$V,20,FALSE)</f>
        <v>16</v>
      </c>
      <c r="K129" s="5">
        <f t="shared" si="7"/>
        <v>4</v>
      </c>
      <c r="L129" s="2">
        <f>VLOOKUP($A129,'By SKU - Old RTs'!$A:$V,21,FALSE)</f>
        <v>22</v>
      </c>
      <c r="M129" s="2">
        <f>VLOOKUP($A129,'By SKU - New RTs'!$A:$V,21,FALSE)</f>
        <v>22</v>
      </c>
      <c r="N129" s="5">
        <f t="shared" si="8"/>
        <v>0</v>
      </c>
      <c r="O129" s="2">
        <f>VLOOKUP($A129,'By SKU - Old RTs'!$A:$V,22,FALSE)</f>
        <v>16</v>
      </c>
      <c r="P129" s="2">
        <f>VLOOKUP($A129,'By SKU - New RTs'!$A:$V,22,FALSE)</f>
        <v>12</v>
      </c>
      <c r="Q129" s="2">
        <f t="shared" si="9"/>
        <v>-4</v>
      </c>
    </row>
    <row r="130" spans="1:17" x14ac:dyDescent="0.3">
      <c r="A130" s="3">
        <f>'By SKU - Old RTs'!A130</f>
        <v>2135</v>
      </c>
      <c r="B130" t="str">
        <f>'By SKU - Old RTs'!B130</f>
        <v xml:space="preserve">RAGS IN A BAG       </v>
      </c>
      <c r="C130" s="2">
        <f>VLOOKUP($A130,'By SKU - Old RTs'!$A:$V,18,FALSE)</f>
        <v>0</v>
      </c>
      <c r="D130" s="2">
        <f>VLOOKUP($A130,'By SKU - New RTs'!$A:$V,18,FALSE)</f>
        <v>0</v>
      </c>
      <c r="E130" s="5">
        <f t="shared" si="5"/>
        <v>0</v>
      </c>
      <c r="F130" s="2">
        <f>VLOOKUP($A130,'By SKU - Old RTs'!$A:$V,19,FALSE)</f>
        <v>5</v>
      </c>
      <c r="G130" s="2">
        <f>VLOOKUP($A130,'By SKU - New RTs'!$A:$V,19,FALSE)</f>
        <v>5</v>
      </c>
      <c r="H130" s="5">
        <f t="shared" si="6"/>
        <v>0</v>
      </c>
      <c r="I130" s="2">
        <f>VLOOKUP($A130,'By SKU - Old RTs'!$A:$V,20,FALSE)</f>
        <v>0</v>
      </c>
      <c r="J130" s="2">
        <f>VLOOKUP($A130,'By SKU - New RTs'!$A:$V,20,FALSE)</f>
        <v>0</v>
      </c>
      <c r="K130" s="5">
        <f t="shared" si="7"/>
        <v>0</v>
      </c>
      <c r="L130" s="2">
        <f>VLOOKUP($A130,'By SKU - Old RTs'!$A:$V,21,FALSE)</f>
        <v>2</v>
      </c>
      <c r="M130" s="2">
        <f>VLOOKUP($A130,'By SKU - New RTs'!$A:$V,21,FALSE)</f>
        <v>2</v>
      </c>
      <c r="N130" s="5">
        <f t="shared" si="8"/>
        <v>0</v>
      </c>
      <c r="O130" s="2">
        <f>VLOOKUP($A130,'By SKU - Old RTs'!$A:$V,22,FALSE)</f>
        <v>0</v>
      </c>
      <c r="P130" s="2">
        <f>VLOOKUP($A130,'By SKU - New RTs'!$A:$V,22,FALSE)</f>
        <v>0</v>
      </c>
      <c r="Q130" s="2">
        <f t="shared" si="9"/>
        <v>0</v>
      </c>
    </row>
    <row r="131" spans="1:17" x14ac:dyDescent="0.3">
      <c r="A131" s="3">
        <f>'By SKU - Old RTs'!A131</f>
        <v>2137</v>
      </c>
      <c r="B131" t="str">
        <f>'By SKU - Old RTs'!B131</f>
        <v>9"  JMBO TP (19920)</v>
      </c>
      <c r="C131" s="2">
        <f>VLOOKUP($A131,'By SKU - Old RTs'!$A:$V,18,FALSE)</f>
        <v>0.5</v>
      </c>
      <c r="D131" s="2">
        <f>VLOOKUP($A131,'By SKU - New RTs'!$A:$V,18,FALSE)</f>
        <v>0.5</v>
      </c>
      <c r="E131" s="5">
        <f t="shared" si="5"/>
        <v>0</v>
      </c>
      <c r="F131" s="2">
        <f>VLOOKUP($A131,'By SKU - Old RTs'!$A:$V,19,FALSE)</f>
        <v>0.25</v>
      </c>
      <c r="G131" s="2">
        <f>VLOOKUP($A131,'By SKU - New RTs'!$A:$V,19,FALSE)</f>
        <v>0.25</v>
      </c>
      <c r="H131" s="5">
        <f t="shared" si="6"/>
        <v>0</v>
      </c>
      <c r="I131" s="2">
        <f>VLOOKUP($A131,'By SKU - Old RTs'!$A:$V,20,FALSE)</f>
        <v>0.75</v>
      </c>
      <c r="J131" s="2">
        <f>VLOOKUP($A131,'By SKU - New RTs'!$A:$V,20,FALSE)</f>
        <v>0.25</v>
      </c>
      <c r="K131" s="5">
        <f t="shared" si="7"/>
        <v>-0.5</v>
      </c>
      <c r="L131" s="2">
        <f>VLOOKUP($A131,'By SKU - Old RTs'!$A:$V,21,FALSE)</f>
        <v>1.5</v>
      </c>
      <c r="M131" s="2">
        <f>VLOOKUP($A131,'By SKU - New RTs'!$A:$V,21,FALSE)</f>
        <v>1.5</v>
      </c>
      <c r="N131" s="5">
        <f t="shared" si="8"/>
        <v>0</v>
      </c>
      <c r="O131" s="2">
        <f>VLOOKUP($A131,'By SKU - Old RTs'!$A:$V,22,FALSE)</f>
        <v>0.25</v>
      </c>
      <c r="P131" s="2">
        <f>VLOOKUP($A131,'By SKU - New RTs'!$A:$V,22,FALSE)</f>
        <v>0.75</v>
      </c>
      <c r="Q131" s="2">
        <f t="shared" si="9"/>
        <v>0.5</v>
      </c>
    </row>
    <row r="132" spans="1:17" x14ac:dyDescent="0.3">
      <c r="A132" s="3">
        <f>'By SKU - Old RTs'!A132</f>
        <v>2138</v>
      </c>
      <c r="B132" t="str">
        <f>'By SKU - Old RTs'!B132</f>
        <v>HYG W(40650)</v>
      </c>
      <c r="C132" s="2">
        <f>VLOOKUP($A132,'By SKU - Old RTs'!$A:$V,18,FALSE)</f>
        <v>0</v>
      </c>
      <c r="D132" s="2">
        <f>VLOOKUP($A132,'By SKU - New RTs'!$A:$V,18,FALSE)</f>
        <v>0</v>
      </c>
      <c r="E132" s="5">
        <f t="shared" ref="E132:E195" si="10">D132-C132</f>
        <v>0</v>
      </c>
      <c r="F132" s="2">
        <f>VLOOKUP($A132,'By SKU - Old RTs'!$A:$V,19,FALSE)</f>
        <v>0</v>
      </c>
      <c r="G132" s="2">
        <f>VLOOKUP($A132,'By SKU - New RTs'!$A:$V,19,FALSE)</f>
        <v>0</v>
      </c>
      <c r="H132" s="5">
        <f t="shared" ref="H132:H195" si="11">G132-F132</f>
        <v>0</v>
      </c>
      <c r="I132" s="2">
        <f>VLOOKUP($A132,'By SKU - Old RTs'!$A:$V,20,FALSE)</f>
        <v>0</v>
      </c>
      <c r="J132" s="2">
        <f>VLOOKUP($A132,'By SKU - New RTs'!$A:$V,20,FALSE)</f>
        <v>0</v>
      </c>
      <c r="K132" s="5">
        <f t="shared" ref="K132:K195" si="12">J132-I132</f>
        <v>0</v>
      </c>
      <c r="L132" s="2">
        <f>VLOOKUP($A132,'By SKU - Old RTs'!$A:$V,21,FALSE)</f>
        <v>0</v>
      </c>
      <c r="M132" s="2">
        <f>VLOOKUP($A132,'By SKU - New RTs'!$A:$V,21,FALSE)</f>
        <v>0</v>
      </c>
      <c r="N132" s="5">
        <f t="shared" ref="N132:N195" si="13">M132-L132</f>
        <v>0</v>
      </c>
      <c r="O132" s="2">
        <f>VLOOKUP($A132,'By SKU - Old RTs'!$A:$V,22,FALSE)</f>
        <v>0</v>
      </c>
      <c r="P132" s="2">
        <f>VLOOKUP($A132,'By SKU - New RTs'!$A:$V,22,FALSE)</f>
        <v>0</v>
      </c>
      <c r="Q132" s="2">
        <f t="shared" ref="Q132:Q195" si="14">P132-O132</f>
        <v>0</v>
      </c>
    </row>
    <row r="133" spans="1:17" x14ac:dyDescent="0.3">
      <c r="A133" s="3">
        <f>'By SKU - Old RTs'!A133</f>
        <v>2139</v>
      </c>
      <c r="B133" t="str">
        <f>'By SKU - Old RTs'!B133</f>
        <v xml:space="preserve">HYG N(40800) </v>
      </c>
      <c r="C133" s="2">
        <f>VLOOKUP($A133,'By SKU - Old RTs'!$A:$V,18,FALSE)</f>
        <v>0.5</v>
      </c>
      <c r="D133" s="2">
        <f>VLOOKUP($A133,'By SKU - New RTs'!$A:$V,18,FALSE)</f>
        <v>0.5</v>
      </c>
      <c r="E133" s="5">
        <f t="shared" si="10"/>
        <v>0</v>
      </c>
      <c r="F133" s="2">
        <f>VLOOKUP($A133,'By SKU - Old RTs'!$A:$V,19,FALSE)</f>
        <v>0.25</v>
      </c>
      <c r="G133" s="2">
        <f>VLOOKUP($A133,'By SKU - New RTs'!$A:$V,19,FALSE)</f>
        <v>0.25</v>
      </c>
      <c r="H133" s="5">
        <f t="shared" si="11"/>
        <v>0</v>
      </c>
      <c r="I133" s="2">
        <f>VLOOKUP($A133,'By SKU - Old RTs'!$A:$V,20,FALSE)</f>
        <v>0.25</v>
      </c>
      <c r="J133" s="2">
        <f>VLOOKUP($A133,'By SKU - New RTs'!$A:$V,20,FALSE)</f>
        <v>0</v>
      </c>
      <c r="K133" s="5">
        <f t="shared" si="12"/>
        <v>-0.25</v>
      </c>
      <c r="L133" s="2">
        <f>VLOOKUP($A133,'By SKU - Old RTs'!$A:$V,21,FALSE)</f>
        <v>1.25</v>
      </c>
      <c r="M133" s="2">
        <f>VLOOKUP($A133,'By SKU - New RTs'!$A:$V,21,FALSE)</f>
        <v>1.25</v>
      </c>
      <c r="N133" s="5">
        <f t="shared" si="13"/>
        <v>0</v>
      </c>
      <c r="O133" s="2">
        <f>VLOOKUP($A133,'By SKU - Old RTs'!$A:$V,22,FALSE)</f>
        <v>0</v>
      </c>
      <c r="P133" s="2">
        <f>VLOOKUP($A133,'By SKU - New RTs'!$A:$V,22,FALSE)</f>
        <v>0.25</v>
      </c>
      <c r="Q133" s="2">
        <f t="shared" si="14"/>
        <v>0.25</v>
      </c>
    </row>
    <row r="134" spans="1:17" x14ac:dyDescent="0.3">
      <c r="A134" s="3">
        <f>'By SKU - Old RTs'!A134</f>
        <v>2143</v>
      </c>
      <c r="B134" t="str">
        <f>'By SKU - Old RTs'!B134</f>
        <v>PREMIUM MULTIFOLD TOWELS</v>
      </c>
      <c r="C134" s="2">
        <f>VLOOKUP($A134,'By SKU - Old RTs'!$A:$V,18,FALSE)</f>
        <v>0</v>
      </c>
      <c r="D134" s="2">
        <f>VLOOKUP($A134,'By SKU - New RTs'!$A:$V,18,FALSE)</f>
        <v>0</v>
      </c>
      <c r="E134" s="5">
        <f t="shared" si="10"/>
        <v>0</v>
      </c>
      <c r="F134" s="2">
        <f>VLOOKUP($A134,'By SKU - Old RTs'!$A:$V,19,FALSE)</f>
        <v>0</v>
      </c>
      <c r="G134" s="2">
        <f>VLOOKUP($A134,'By SKU - New RTs'!$A:$V,19,FALSE)</f>
        <v>0</v>
      </c>
      <c r="H134" s="5">
        <f t="shared" si="11"/>
        <v>0</v>
      </c>
      <c r="I134" s="2">
        <f>VLOOKUP($A134,'By SKU - Old RTs'!$A:$V,20,FALSE)</f>
        <v>0.5</v>
      </c>
      <c r="J134" s="2">
        <f>VLOOKUP($A134,'By SKU - New RTs'!$A:$V,20,FALSE)</f>
        <v>0</v>
      </c>
      <c r="K134" s="5">
        <f t="shared" si="12"/>
        <v>-0.5</v>
      </c>
      <c r="L134" s="2">
        <f>VLOOKUP($A134,'By SKU - Old RTs'!$A:$V,21,FALSE)</f>
        <v>0</v>
      </c>
      <c r="M134" s="2">
        <f>VLOOKUP($A134,'By SKU - New RTs'!$A:$V,21,FALSE)</f>
        <v>0</v>
      </c>
      <c r="N134" s="5">
        <f t="shared" si="13"/>
        <v>0</v>
      </c>
      <c r="O134" s="2">
        <f>VLOOKUP($A134,'By SKU - Old RTs'!$A:$V,22,FALSE)</f>
        <v>0</v>
      </c>
      <c r="P134" s="2">
        <f>VLOOKUP($A134,'By SKU - New RTs'!$A:$V,22,FALSE)</f>
        <v>0.5</v>
      </c>
      <c r="Q134" s="2">
        <f t="shared" si="14"/>
        <v>0.5</v>
      </c>
    </row>
    <row r="135" spans="1:17" x14ac:dyDescent="0.3">
      <c r="A135" s="3">
        <f>'By SKU - Old RTs'!A135</f>
        <v>2152</v>
      </c>
      <c r="B135" t="str">
        <f>'By SKU - Old RTs'!B135</f>
        <v xml:space="preserve">DERMA 1 SANITIZ     </v>
      </c>
      <c r="C135" s="2">
        <f>VLOOKUP($A135,'By SKU - Old RTs'!$A:$V,18,FALSE)</f>
        <v>0</v>
      </c>
      <c r="D135" s="2">
        <f>VLOOKUP($A135,'By SKU - New RTs'!$A:$V,18,FALSE)</f>
        <v>0</v>
      </c>
      <c r="E135" s="5">
        <f t="shared" si="10"/>
        <v>0</v>
      </c>
      <c r="F135" s="2">
        <f>VLOOKUP($A135,'By SKU - Old RTs'!$A:$V,19,FALSE)</f>
        <v>0</v>
      </c>
      <c r="G135" s="2">
        <f>VLOOKUP($A135,'By SKU - New RTs'!$A:$V,19,FALSE)</f>
        <v>0</v>
      </c>
      <c r="H135" s="5">
        <f t="shared" si="11"/>
        <v>0</v>
      </c>
      <c r="I135" s="2">
        <f>VLOOKUP($A135,'By SKU - Old RTs'!$A:$V,20,FALSE)</f>
        <v>0</v>
      </c>
      <c r="J135" s="2">
        <f>VLOOKUP($A135,'By SKU - New RTs'!$A:$V,20,FALSE)</f>
        <v>0</v>
      </c>
      <c r="K135" s="5">
        <f t="shared" si="12"/>
        <v>0</v>
      </c>
      <c r="L135" s="2">
        <f>VLOOKUP($A135,'By SKU - Old RTs'!$A:$V,21,FALSE)</f>
        <v>0</v>
      </c>
      <c r="M135" s="2">
        <f>VLOOKUP($A135,'By SKU - New RTs'!$A:$V,21,FALSE)</f>
        <v>0</v>
      </c>
      <c r="N135" s="5">
        <f t="shared" si="13"/>
        <v>0</v>
      </c>
      <c r="O135" s="2">
        <f>VLOOKUP($A135,'By SKU - Old RTs'!$A:$V,22,FALSE)</f>
        <v>0</v>
      </c>
      <c r="P135" s="2">
        <f>VLOOKUP($A135,'By SKU - New RTs'!$A:$V,22,FALSE)</f>
        <v>0</v>
      </c>
      <c r="Q135" s="2">
        <f t="shared" si="14"/>
        <v>0</v>
      </c>
    </row>
    <row r="136" spans="1:17" x14ac:dyDescent="0.3">
      <c r="A136" s="3">
        <f>'By SKU - Old RTs'!A136</f>
        <v>2182</v>
      </c>
      <c r="B136" t="str">
        <f>'By SKU - Old RTs'!B136</f>
        <v>CFEED (25525)</v>
      </c>
      <c r="C136" s="2">
        <f>VLOOKUP($A136,'By SKU - Old RTs'!$A:$V,18,FALSE)</f>
        <v>0.25</v>
      </c>
      <c r="D136" s="2">
        <f>VLOOKUP($A136,'By SKU - New RTs'!$A:$V,18,FALSE)</f>
        <v>0.25</v>
      </c>
      <c r="E136" s="5">
        <f t="shared" si="10"/>
        <v>0</v>
      </c>
      <c r="F136" s="2">
        <f>VLOOKUP($A136,'By SKU - Old RTs'!$A:$V,19,FALSE)</f>
        <v>0.5</v>
      </c>
      <c r="G136" s="2">
        <f>VLOOKUP($A136,'By SKU - New RTs'!$A:$V,19,FALSE)</f>
        <v>0.5</v>
      </c>
      <c r="H136" s="5">
        <f t="shared" si="11"/>
        <v>0</v>
      </c>
      <c r="I136" s="2">
        <f>VLOOKUP($A136,'By SKU - Old RTs'!$A:$V,20,FALSE)</f>
        <v>0</v>
      </c>
      <c r="J136" s="2">
        <f>VLOOKUP($A136,'By SKU - New RTs'!$A:$V,20,FALSE)</f>
        <v>0.75</v>
      </c>
      <c r="K136" s="5">
        <f t="shared" si="12"/>
        <v>0.75</v>
      </c>
      <c r="L136" s="2">
        <f>VLOOKUP($A136,'By SKU - Old RTs'!$A:$V,21,FALSE)</f>
        <v>0.25</v>
      </c>
      <c r="M136" s="2">
        <f>VLOOKUP($A136,'By SKU - New RTs'!$A:$V,21,FALSE)</f>
        <v>0.25</v>
      </c>
      <c r="N136" s="5">
        <f t="shared" si="13"/>
        <v>0</v>
      </c>
      <c r="O136" s="2">
        <f>VLOOKUP($A136,'By SKU - Old RTs'!$A:$V,22,FALSE)</f>
        <v>0.75</v>
      </c>
      <c r="P136" s="2">
        <f>VLOOKUP($A136,'By SKU - New RTs'!$A:$V,22,FALSE)</f>
        <v>0</v>
      </c>
      <c r="Q136" s="2">
        <f t="shared" si="14"/>
        <v>-0.75</v>
      </c>
    </row>
    <row r="137" spans="1:17" x14ac:dyDescent="0.3">
      <c r="A137" s="3">
        <f>'By SKU - Old RTs'!A137</f>
        <v>2183</v>
      </c>
      <c r="B137" t="str">
        <f>'By SKU - Old RTs'!B137</f>
        <v>CONV TISSUE (96 ROLL)</v>
      </c>
      <c r="C137" s="2">
        <f>VLOOKUP($A137,'By SKU - Old RTs'!$A:$V,18,FALSE)</f>
        <v>0</v>
      </c>
      <c r="D137" s="2">
        <f>VLOOKUP($A137,'By SKU - New RTs'!$A:$V,18,FALSE)</f>
        <v>0</v>
      </c>
      <c r="E137" s="5">
        <f t="shared" si="10"/>
        <v>0</v>
      </c>
      <c r="F137" s="2">
        <f>VLOOKUP($A137,'By SKU - Old RTs'!$A:$V,19,FALSE)</f>
        <v>0</v>
      </c>
      <c r="G137" s="2">
        <f>VLOOKUP($A137,'By SKU - New RTs'!$A:$V,19,FALSE)</f>
        <v>0</v>
      </c>
      <c r="H137" s="5">
        <f t="shared" si="11"/>
        <v>0</v>
      </c>
      <c r="I137" s="2">
        <f>VLOOKUP($A137,'By SKU - Old RTs'!$A:$V,20,FALSE)</f>
        <v>0.25</v>
      </c>
      <c r="J137" s="2">
        <f>VLOOKUP($A137,'By SKU - New RTs'!$A:$V,20,FALSE)</f>
        <v>0</v>
      </c>
      <c r="K137" s="5">
        <f t="shared" si="12"/>
        <v>-0.25</v>
      </c>
      <c r="L137" s="2">
        <f>VLOOKUP($A137,'By SKU - Old RTs'!$A:$V,21,FALSE)</f>
        <v>0</v>
      </c>
      <c r="M137" s="2">
        <f>VLOOKUP($A137,'By SKU - New RTs'!$A:$V,21,FALSE)</f>
        <v>0</v>
      </c>
      <c r="N137" s="5">
        <f t="shared" si="13"/>
        <v>0</v>
      </c>
      <c r="O137" s="2">
        <f>VLOOKUP($A137,'By SKU - Old RTs'!$A:$V,22,FALSE)</f>
        <v>0</v>
      </c>
      <c r="P137" s="2">
        <f>VLOOKUP($A137,'By SKU - New RTs'!$A:$V,22,FALSE)</f>
        <v>0.25</v>
      </c>
      <c r="Q137" s="2">
        <f t="shared" si="14"/>
        <v>0.25</v>
      </c>
    </row>
    <row r="138" spans="1:17" x14ac:dyDescent="0.3">
      <c r="A138" s="3">
        <f>'By SKU - Old RTs'!A138</f>
        <v>2192</v>
      </c>
      <c r="B138" t="str">
        <f>'By SKU - Old RTs'!B138</f>
        <v xml:space="preserve">BATTERY  C          </v>
      </c>
      <c r="C138" s="2">
        <f>VLOOKUP($A138,'By SKU - Old RTs'!$A:$V,18,FALSE)</f>
        <v>8</v>
      </c>
      <c r="D138" s="2">
        <f>VLOOKUP($A138,'By SKU - New RTs'!$A:$V,18,FALSE)</f>
        <v>8</v>
      </c>
      <c r="E138" s="5">
        <f t="shared" si="10"/>
        <v>0</v>
      </c>
      <c r="F138" s="2">
        <f>VLOOKUP($A138,'By SKU - Old RTs'!$A:$V,19,FALSE)</f>
        <v>4</v>
      </c>
      <c r="G138" s="2">
        <f>VLOOKUP($A138,'By SKU - New RTs'!$A:$V,19,FALSE)</f>
        <v>4</v>
      </c>
      <c r="H138" s="5">
        <f t="shared" si="11"/>
        <v>0</v>
      </c>
      <c r="I138" s="2">
        <f>VLOOKUP($A138,'By SKU - Old RTs'!$A:$V,20,FALSE)</f>
        <v>3</v>
      </c>
      <c r="J138" s="2">
        <f>VLOOKUP($A138,'By SKU - New RTs'!$A:$V,20,FALSE)</f>
        <v>1</v>
      </c>
      <c r="K138" s="5">
        <f t="shared" si="12"/>
        <v>-2</v>
      </c>
      <c r="L138" s="2">
        <f>VLOOKUP($A138,'By SKU - Old RTs'!$A:$V,21,FALSE)</f>
        <v>7</v>
      </c>
      <c r="M138" s="2">
        <f>VLOOKUP($A138,'By SKU - New RTs'!$A:$V,21,FALSE)</f>
        <v>7</v>
      </c>
      <c r="N138" s="5">
        <f t="shared" si="13"/>
        <v>0</v>
      </c>
      <c r="O138" s="2">
        <f>VLOOKUP($A138,'By SKU - Old RTs'!$A:$V,22,FALSE)</f>
        <v>1</v>
      </c>
      <c r="P138" s="2">
        <f>VLOOKUP($A138,'By SKU - New RTs'!$A:$V,22,FALSE)</f>
        <v>3</v>
      </c>
      <c r="Q138" s="2">
        <f t="shared" si="14"/>
        <v>2</v>
      </c>
    </row>
    <row r="139" spans="1:17" x14ac:dyDescent="0.3">
      <c r="A139" s="3">
        <f>'By SKU - Old RTs'!A139</f>
        <v>2229</v>
      </c>
      <c r="B139" t="str">
        <f>'By SKU - Old RTs'!B139</f>
        <v>KITCH ROLL(52370)</v>
      </c>
      <c r="C139" s="2">
        <f>VLOOKUP($A139,'By SKU - Old RTs'!$A:$V,18,FALSE)</f>
        <v>0</v>
      </c>
      <c r="D139" s="2">
        <f>VLOOKUP($A139,'By SKU - New RTs'!$A:$V,18,FALSE)</f>
        <v>0</v>
      </c>
      <c r="E139" s="5">
        <f t="shared" si="10"/>
        <v>0</v>
      </c>
      <c r="F139" s="2">
        <f>VLOOKUP($A139,'By SKU - Old RTs'!$A:$V,19,FALSE)</f>
        <v>0</v>
      </c>
      <c r="G139" s="2">
        <f>VLOOKUP($A139,'By SKU - New RTs'!$A:$V,19,FALSE)</f>
        <v>0</v>
      </c>
      <c r="H139" s="5">
        <f t="shared" si="11"/>
        <v>0</v>
      </c>
      <c r="I139" s="2">
        <f>VLOOKUP($A139,'By SKU - Old RTs'!$A:$V,20,FALSE)</f>
        <v>0</v>
      </c>
      <c r="J139" s="2">
        <f>VLOOKUP($A139,'By SKU - New RTs'!$A:$V,20,FALSE)</f>
        <v>0</v>
      </c>
      <c r="K139" s="5">
        <f t="shared" si="12"/>
        <v>0</v>
      </c>
      <c r="L139" s="2">
        <f>VLOOKUP($A139,'By SKU - Old RTs'!$A:$V,21,FALSE)</f>
        <v>0</v>
      </c>
      <c r="M139" s="2">
        <f>VLOOKUP($A139,'By SKU - New RTs'!$A:$V,21,FALSE)</f>
        <v>0</v>
      </c>
      <c r="N139" s="5">
        <f t="shared" si="13"/>
        <v>0</v>
      </c>
      <c r="O139" s="2">
        <f>VLOOKUP($A139,'By SKU - Old RTs'!$A:$V,22,FALSE)</f>
        <v>0</v>
      </c>
      <c r="P139" s="2">
        <f>VLOOKUP($A139,'By SKU - New RTs'!$A:$V,22,FALSE)</f>
        <v>0</v>
      </c>
      <c r="Q139" s="2">
        <f t="shared" si="14"/>
        <v>0</v>
      </c>
    </row>
    <row r="140" spans="1:17" x14ac:dyDescent="0.3">
      <c r="A140" s="3">
        <f>'By SKU - Old RTs'!A140</f>
        <v>2249</v>
      </c>
      <c r="B140" t="str">
        <f>'By SKU - Old RTs'!B140</f>
        <v>MULTIPURPOSE WIPES BUCKET</v>
      </c>
      <c r="C140" s="2">
        <f>VLOOKUP($A140,'By SKU - Old RTs'!$A:$V,18,FALSE)</f>
        <v>0</v>
      </c>
      <c r="D140" s="2">
        <f>VLOOKUP($A140,'By SKU - New RTs'!$A:$V,18,FALSE)</f>
        <v>0</v>
      </c>
      <c r="E140" s="5">
        <f t="shared" si="10"/>
        <v>0</v>
      </c>
      <c r="F140" s="2">
        <f>VLOOKUP($A140,'By SKU - Old RTs'!$A:$V,19,FALSE)</f>
        <v>0</v>
      </c>
      <c r="G140" s="2">
        <f>VLOOKUP($A140,'By SKU - New RTs'!$A:$V,19,FALSE)</f>
        <v>0</v>
      </c>
      <c r="H140" s="5">
        <f t="shared" si="11"/>
        <v>0</v>
      </c>
      <c r="I140" s="2">
        <f>VLOOKUP($A140,'By SKU - Old RTs'!$A:$V,20,FALSE)</f>
        <v>0</v>
      </c>
      <c r="J140" s="2">
        <f>VLOOKUP($A140,'By SKU - New RTs'!$A:$V,20,FALSE)</f>
        <v>0.25</v>
      </c>
      <c r="K140" s="5">
        <f t="shared" si="12"/>
        <v>0.25</v>
      </c>
      <c r="L140" s="2">
        <f>VLOOKUP($A140,'By SKU - Old RTs'!$A:$V,21,FALSE)</f>
        <v>0</v>
      </c>
      <c r="M140" s="2">
        <f>VLOOKUP($A140,'By SKU - New RTs'!$A:$V,21,FALSE)</f>
        <v>0</v>
      </c>
      <c r="N140" s="5">
        <f t="shared" si="13"/>
        <v>0</v>
      </c>
      <c r="O140" s="2">
        <f>VLOOKUP($A140,'By SKU - Old RTs'!$A:$V,22,FALSE)</f>
        <v>0.25</v>
      </c>
      <c r="P140" s="2">
        <f>VLOOKUP($A140,'By SKU - New RTs'!$A:$V,22,FALSE)</f>
        <v>0</v>
      </c>
      <c r="Q140" s="2">
        <f t="shared" si="14"/>
        <v>-0.25</v>
      </c>
    </row>
    <row r="141" spans="1:17" x14ac:dyDescent="0.3">
      <c r="A141" s="3">
        <f>'By SKU - Old RTs'!A141</f>
        <v>2260</v>
      </c>
      <c r="B141" t="str">
        <f>'By SKU - Old RTs'!B141</f>
        <v>CLS FOAM FRESH CASE</v>
      </c>
      <c r="C141" s="2">
        <f>VLOOKUP($A141,'By SKU - Old RTs'!$A:$V,18,FALSE)</f>
        <v>0</v>
      </c>
      <c r="D141" s="2">
        <f>VLOOKUP($A141,'By SKU - New RTs'!$A:$V,18,FALSE)</f>
        <v>0</v>
      </c>
      <c r="E141" s="5">
        <f t="shared" si="10"/>
        <v>0</v>
      </c>
      <c r="F141" s="2">
        <f>VLOOKUP($A141,'By SKU - Old RTs'!$A:$V,19,FALSE)</f>
        <v>0</v>
      </c>
      <c r="G141" s="2">
        <f>VLOOKUP($A141,'By SKU - New RTs'!$A:$V,19,FALSE)</f>
        <v>0</v>
      </c>
      <c r="H141" s="5">
        <f t="shared" si="11"/>
        <v>0</v>
      </c>
      <c r="I141" s="2">
        <f>VLOOKUP($A141,'By SKU - Old RTs'!$A:$V,20,FALSE)</f>
        <v>175</v>
      </c>
      <c r="J141" s="2">
        <f>VLOOKUP($A141,'By SKU - New RTs'!$A:$V,20,FALSE)</f>
        <v>0</v>
      </c>
      <c r="K141" s="5">
        <f t="shared" si="12"/>
        <v>-175</v>
      </c>
      <c r="L141" s="2">
        <f>VLOOKUP($A141,'By SKU - Old RTs'!$A:$V,21,FALSE)</f>
        <v>0</v>
      </c>
      <c r="M141" s="2">
        <f>VLOOKUP($A141,'By SKU - New RTs'!$A:$V,21,FALSE)</f>
        <v>0</v>
      </c>
      <c r="N141" s="5">
        <f t="shared" si="13"/>
        <v>0</v>
      </c>
      <c r="O141" s="2">
        <f>VLOOKUP($A141,'By SKU - Old RTs'!$A:$V,22,FALSE)</f>
        <v>0</v>
      </c>
      <c r="P141" s="2">
        <f>VLOOKUP($A141,'By SKU - New RTs'!$A:$V,22,FALSE)</f>
        <v>175</v>
      </c>
      <c r="Q141" s="2">
        <f t="shared" si="14"/>
        <v>175</v>
      </c>
    </row>
    <row r="142" spans="1:17" x14ac:dyDescent="0.3">
      <c r="A142" s="3">
        <f>'By SKU - Old RTs'!A142</f>
        <v>2261</v>
      </c>
      <c r="B142" t="str">
        <f>'By SKU - Old RTs'!B142</f>
        <v>CLS FOAM FRESH REFILL</v>
      </c>
      <c r="C142" s="2">
        <f>VLOOKUP($A142,'By SKU - Old RTs'!$A:$V,18,FALSE)</f>
        <v>0.75</v>
      </c>
      <c r="D142" s="2">
        <f>VLOOKUP($A142,'By SKU - New RTs'!$A:$V,18,FALSE)</f>
        <v>0.75</v>
      </c>
      <c r="E142" s="5">
        <f t="shared" si="10"/>
        <v>0</v>
      </c>
      <c r="F142" s="2">
        <f>VLOOKUP($A142,'By SKU - Old RTs'!$A:$V,19,FALSE)</f>
        <v>0</v>
      </c>
      <c r="G142" s="2">
        <f>VLOOKUP($A142,'By SKU - New RTs'!$A:$V,19,FALSE)</f>
        <v>0</v>
      </c>
      <c r="H142" s="5">
        <f t="shared" si="11"/>
        <v>0</v>
      </c>
      <c r="I142" s="2">
        <f>VLOOKUP($A142,'By SKU - Old RTs'!$A:$V,20,FALSE)</f>
        <v>0.5</v>
      </c>
      <c r="J142" s="2">
        <f>VLOOKUP($A142,'By SKU - New RTs'!$A:$V,20,FALSE)</f>
        <v>0</v>
      </c>
      <c r="K142" s="5">
        <f t="shared" si="12"/>
        <v>-0.5</v>
      </c>
      <c r="L142" s="2">
        <f>VLOOKUP($A142,'By SKU - Old RTs'!$A:$V,21,FALSE)</f>
        <v>1.5</v>
      </c>
      <c r="M142" s="2">
        <f>VLOOKUP($A142,'By SKU - New RTs'!$A:$V,21,FALSE)</f>
        <v>1.5</v>
      </c>
      <c r="N142" s="5">
        <f t="shared" si="13"/>
        <v>0</v>
      </c>
      <c r="O142" s="2">
        <f>VLOOKUP($A142,'By SKU - Old RTs'!$A:$V,22,FALSE)</f>
        <v>0</v>
      </c>
      <c r="P142" s="2">
        <f>VLOOKUP($A142,'By SKU - New RTs'!$A:$V,22,FALSE)</f>
        <v>0.5</v>
      </c>
      <c r="Q142" s="2">
        <f t="shared" si="14"/>
        <v>0.5</v>
      </c>
    </row>
    <row r="143" spans="1:17" x14ac:dyDescent="0.3">
      <c r="A143" s="3">
        <f>'By SKU - Old RTs'!A143</f>
        <v>2263</v>
      </c>
      <c r="B143" t="str">
        <f>'By SKU - Old RTs'!B143</f>
        <v>CLS ANTIBAC FOAM REFILL</v>
      </c>
      <c r="C143" s="2">
        <f>VLOOKUP($A143,'By SKU - Old RTs'!$A:$V,18,FALSE)</f>
        <v>0</v>
      </c>
      <c r="D143" s="2">
        <f>VLOOKUP($A143,'By SKU - New RTs'!$A:$V,18,FALSE)</f>
        <v>0</v>
      </c>
      <c r="E143" s="5">
        <f t="shared" si="10"/>
        <v>0</v>
      </c>
      <c r="F143" s="2">
        <f>VLOOKUP($A143,'By SKU - Old RTs'!$A:$V,19,FALSE)</f>
        <v>0</v>
      </c>
      <c r="G143" s="2">
        <f>VLOOKUP($A143,'By SKU - New RTs'!$A:$V,19,FALSE)</f>
        <v>0</v>
      </c>
      <c r="H143" s="5">
        <f t="shared" si="11"/>
        <v>0</v>
      </c>
      <c r="I143" s="2">
        <f>VLOOKUP($A143,'By SKU - Old RTs'!$A:$V,20,FALSE)</f>
        <v>0</v>
      </c>
      <c r="J143" s="2">
        <f>VLOOKUP($A143,'By SKU - New RTs'!$A:$V,20,FALSE)</f>
        <v>0.5</v>
      </c>
      <c r="K143" s="5">
        <f t="shared" si="12"/>
        <v>0.5</v>
      </c>
      <c r="L143" s="2">
        <f>VLOOKUP($A143,'By SKU - Old RTs'!$A:$V,21,FALSE)</f>
        <v>0</v>
      </c>
      <c r="M143" s="2">
        <f>VLOOKUP($A143,'By SKU - New RTs'!$A:$V,21,FALSE)</f>
        <v>0</v>
      </c>
      <c r="N143" s="5">
        <f t="shared" si="13"/>
        <v>0</v>
      </c>
      <c r="O143" s="2">
        <f>VLOOKUP($A143,'By SKU - Old RTs'!$A:$V,22,FALSE)</f>
        <v>0.5</v>
      </c>
      <c r="P143" s="2">
        <f>VLOOKUP($A143,'By SKU - New RTs'!$A:$V,22,FALSE)</f>
        <v>0</v>
      </c>
      <c r="Q143" s="2">
        <f t="shared" si="14"/>
        <v>-0.5</v>
      </c>
    </row>
    <row r="144" spans="1:17" x14ac:dyDescent="0.3">
      <c r="A144" s="3">
        <f>'By SKU - Old RTs'!A144</f>
        <v>2264</v>
      </c>
      <c r="B144" t="str">
        <f>'By SKU - Old RTs'!B144</f>
        <v>CLS HD GRIT SOAP CS</v>
      </c>
      <c r="C144" s="2">
        <f>VLOOKUP($A144,'By SKU - Old RTs'!$A:$V,18,FALSE)</f>
        <v>0</v>
      </c>
      <c r="D144" s="2">
        <f>VLOOKUP($A144,'By SKU - New RTs'!$A:$V,18,FALSE)</f>
        <v>0</v>
      </c>
      <c r="E144" s="5">
        <f t="shared" si="10"/>
        <v>0</v>
      </c>
      <c r="F144" s="2">
        <f>VLOOKUP($A144,'By SKU - Old RTs'!$A:$V,19,FALSE)</f>
        <v>0</v>
      </c>
      <c r="G144" s="2">
        <f>VLOOKUP($A144,'By SKU - New RTs'!$A:$V,19,FALSE)</f>
        <v>0</v>
      </c>
      <c r="H144" s="5">
        <f t="shared" si="11"/>
        <v>0</v>
      </c>
      <c r="I144" s="2">
        <f>VLOOKUP($A144,'By SKU - Old RTs'!$A:$V,20,FALSE)</f>
        <v>0</v>
      </c>
      <c r="J144" s="2">
        <f>VLOOKUP($A144,'By SKU - New RTs'!$A:$V,20,FALSE)</f>
        <v>0</v>
      </c>
      <c r="K144" s="5">
        <f t="shared" si="12"/>
        <v>0</v>
      </c>
      <c r="L144" s="2">
        <f>VLOOKUP($A144,'By SKU - Old RTs'!$A:$V,21,FALSE)</f>
        <v>0</v>
      </c>
      <c r="M144" s="2">
        <f>VLOOKUP($A144,'By SKU - New RTs'!$A:$V,21,FALSE)</f>
        <v>0</v>
      </c>
      <c r="N144" s="5">
        <f t="shared" si="13"/>
        <v>0</v>
      </c>
      <c r="O144" s="2">
        <f>VLOOKUP($A144,'By SKU - Old RTs'!$A:$V,22,FALSE)</f>
        <v>0</v>
      </c>
      <c r="P144" s="2">
        <f>VLOOKUP($A144,'By SKU - New RTs'!$A:$V,22,FALSE)</f>
        <v>0</v>
      </c>
      <c r="Q144" s="2">
        <f t="shared" si="14"/>
        <v>0</v>
      </c>
    </row>
    <row r="145" spans="1:17" x14ac:dyDescent="0.3">
      <c r="A145" s="3">
        <f>'By SKU - Old RTs'!A145</f>
        <v>2265</v>
      </c>
      <c r="B145" t="str">
        <f>'By SKU - Old RTs'!B145</f>
        <v>CLS HD GRIT SOAP REFILL</v>
      </c>
      <c r="C145" s="2">
        <f>VLOOKUP($A145,'By SKU - Old RTs'!$A:$V,18,FALSE)</f>
        <v>0.25</v>
      </c>
      <c r="D145" s="2">
        <f>VLOOKUP($A145,'By SKU - New RTs'!$A:$V,18,FALSE)</f>
        <v>0.25</v>
      </c>
      <c r="E145" s="5">
        <f t="shared" si="10"/>
        <v>0</v>
      </c>
      <c r="F145" s="2">
        <f>VLOOKUP($A145,'By SKU - Old RTs'!$A:$V,19,FALSE)</f>
        <v>0</v>
      </c>
      <c r="G145" s="2">
        <f>VLOOKUP($A145,'By SKU - New RTs'!$A:$V,19,FALSE)</f>
        <v>0</v>
      </c>
      <c r="H145" s="5">
        <f t="shared" si="11"/>
        <v>0</v>
      </c>
      <c r="I145" s="2">
        <f>VLOOKUP($A145,'By SKU - Old RTs'!$A:$V,20,FALSE)</f>
        <v>0</v>
      </c>
      <c r="J145" s="2">
        <f>VLOOKUP($A145,'By SKU - New RTs'!$A:$V,20,FALSE)</f>
        <v>0</v>
      </c>
      <c r="K145" s="5">
        <f t="shared" si="12"/>
        <v>0</v>
      </c>
      <c r="L145" s="2">
        <f>VLOOKUP($A145,'By SKU - Old RTs'!$A:$V,21,FALSE)</f>
        <v>0</v>
      </c>
      <c r="M145" s="2">
        <f>VLOOKUP($A145,'By SKU - New RTs'!$A:$V,21,FALSE)</f>
        <v>0</v>
      </c>
      <c r="N145" s="5">
        <f t="shared" si="13"/>
        <v>0</v>
      </c>
      <c r="O145" s="2">
        <f>VLOOKUP($A145,'By SKU - Old RTs'!$A:$V,22,FALSE)</f>
        <v>0</v>
      </c>
      <c r="P145" s="2">
        <f>VLOOKUP($A145,'By SKU - New RTs'!$A:$V,22,FALSE)</f>
        <v>0</v>
      </c>
      <c r="Q145" s="2">
        <f t="shared" si="14"/>
        <v>0</v>
      </c>
    </row>
    <row r="146" spans="1:17" x14ac:dyDescent="0.3">
      <c r="A146" s="3">
        <f>'By SKU - Old RTs'!A146</f>
        <v>2267</v>
      </c>
      <c r="B146" t="str">
        <f>'By SKU - Old RTs'!B146</f>
        <v>CLS HAND SAN 900 REFILL</v>
      </c>
      <c r="C146" s="2">
        <f>VLOOKUP($A146,'By SKU - Old RTs'!$A:$V,18,FALSE)</f>
        <v>0</v>
      </c>
      <c r="D146" s="2">
        <f>VLOOKUP($A146,'By SKU - New RTs'!$A:$V,18,FALSE)</f>
        <v>0</v>
      </c>
      <c r="E146" s="5">
        <f t="shared" si="10"/>
        <v>0</v>
      </c>
      <c r="F146" s="2">
        <f>VLOOKUP($A146,'By SKU - Old RTs'!$A:$V,19,FALSE)</f>
        <v>0</v>
      </c>
      <c r="G146" s="2">
        <f>VLOOKUP($A146,'By SKU - New RTs'!$A:$V,19,FALSE)</f>
        <v>0</v>
      </c>
      <c r="H146" s="5">
        <f t="shared" si="11"/>
        <v>0</v>
      </c>
      <c r="I146" s="2">
        <f>VLOOKUP($A146,'By SKU - Old RTs'!$A:$V,20,FALSE)</f>
        <v>0</v>
      </c>
      <c r="J146" s="2">
        <f>VLOOKUP($A146,'By SKU - New RTs'!$A:$V,20,FALSE)</f>
        <v>1</v>
      </c>
      <c r="K146" s="5">
        <f t="shared" si="12"/>
        <v>1</v>
      </c>
      <c r="L146" s="2">
        <f>VLOOKUP($A146,'By SKU - Old RTs'!$A:$V,21,FALSE)</f>
        <v>0.25</v>
      </c>
      <c r="M146" s="2">
        <f>VLOOKUP($A146,'By SKU - New RTs'!$A:$V,21,FALSE)</f>
        <v>0.25</v>
      </c>
      <c r="N146" s="5">
        <f t="shared" si="13"/>
        <v>0</v>
      </c>
      <c r="O146" s="2">
        <f>VLOOKUP($A146,'By SKU - Old RTs'!$A:$V,22,FALSE)</f>
        <v>1</v>
      </c>
      <c r="P146" s="2">
        <f>VLOOKUP($A146,'By SKU - New RTs'!$A:$V,22,FALSE)</f>
        <v>0</v>
      </c>
      <c r="Q146" s="2">
        <f t="shared" si="14"/>
        <v>-1</v>
      </c>
    </row>
    <row r="147" spans="1:17" x14ac:dyDescent="0.3">
      <c r="A147" s="3">
        <f>'By SKU - Old RTs'!A147</f>
        <v>2269</v>
      </c>
      <c r="B147" t="str">
        <f>'By SKU - Old RTs'!B147</f>
        <v>CLS 400ML HAND SANI EA</v>
      </c>
      <c r="C147" s="2">
        <f>VLOOKUP($A147,'By SKU - Old RTs'!$A:$V,18,FALSE)</f>
        <v>0</v>
      </c>
      <c r="D147" s="2">
        <f>VLOOKUP($A147,'By SKU - New RTs'!$A:$V,18,FALSE)</f>
        <v>0</v>
      </c>
      <c r="E147" s="5">
        <f t="shared" si="10"/>
        <v>0</v>
      </c>
      <c r="F147" s="2">
        <f>VLOOKUP($A147,'By SKU - Old RTs'!$A:$V,19,FALSE)</f>
        <v>0</v>
      </c>
      <c r="G147" s="2">
        <f>VLOOKUP($A147,'By SKU - New RTs'!$A:$V,19,FALSE)</f>
        <v>0</v>
      </c>
      <c r="H147" s="5">
        <f t="shared" si="11"/>
        <v>0</v>
      </c>
      <c r="I147" s="2">
        <f>VLOOKUP($A147,'By SKU - Old RTs'!$A:$V,20,FALSE)</f>
        <v>0</v>
      </c>
      <c r="J147" s="2">
        <f>VLOOKUP($A147,'By SKU - New RTs'!$A:$V,20,FALSE)</f>
        <v>0</v>
      </c>
      <c r="K147" s="5">
        <f t="shared" si="12"/>
        <v>0</v>
      </c>
      <c r="L147" s="2">
        <f>VLOOKUP($A147,'By SKU - Old RTs'!$A:$V,21,FALSE)</f>
        <v>0</v>
      </c>
      <c r="M147" s="2">
        <f>VLOOKUP($A147,'By SKU - New RTs'!$A:$V,21,FALSE)</f>
        <v>0</v>
      </c>
      <c r="N147" s="5">
        <f t="shared" si="13"/>
        <v>0</v>
      </c>
      <c r="O147" s="2">
        <f>VLOOKUP($A147,'By SKU - Old RTs'!$A:$V,22,FALSE)</f>
        <v>0</v>
      </c>
      <c r="P147" s="2">
        <f>VLOOKUP($A147,'By SKU - New RTs'!$A:$V,22,FALSE)</f>
        <v>0</v>
      </c>
      <c r="Q147" s="2">
        <f t="shared" si="14"/>
        <v>0</v>
      </c>
    </row>
    <row r="148" spans="1:17" x14ac:dyDescent="0.3">
      <c r="A148" s="3">
        <f>'By SKU - Old RTs'!A148</f>
        <v>2274</v>
      </c>
      <c r="B148" t="str">
        <f>'By SKU - Old RTs'!B148</f>
        <v>SMART SOLUTION FLR ENZYME CLNR</v>
      </c>
      <c r="C148" s="2">
        <f>VLOOKUP($A148,'By SKU - Old RTs'!$A:$V,18,FALSE)</f>
        <v>0.25</v>
      </c>
      <c r="D148" s="2">
        <f>VLOOKUP($A148,'By SKU - New RTs'!$A:$V,18,FALSE)</f>
        <v>0.25</v>
      </c>
      <c r="E148" s="5">
        <f t="shared" si="10"/>
        <v>0</v>
      </c>
      <c r="F148" s="2">
        <f>VLOOKUP($A148,'By SKU - Old RTs'!$A:$V,19,FALSE)</f>
        <v>0</v>
      </c>
      <c r="G148" s="2">
        <f>VLOOKUP($A148,'By SKU - New RTs'!$A:$V,19,FALSE)</f>
        <v>0</v>
      </c>
      <c r="H148" s="5">
        <f t="shared" si="11"/>
        <v>0</v>
      </c>
      <c r="I148" s="2">
        <f>VLOOKUP($A148,'By SKU - Old RTs'!$A:$V,20,FALSE)</f>
        <v>0</v>
      </c>
      <c r="J148" s="2">
        <f>VLOOKUP($A148,'By SKU - New RTs'!$A:$V,20,FALSE)</f>
        <v>0</v>
      </c>
      <c r="K148" s="5">
        <f t="shared" si="12"/>
        <v>0</v>
      </c>
      <c r="L148" s="2">
        <f>VLOOKUP($A148,'By SKU - Old RTs'!$A:$V,21,FALSE)</f>
        <v>0</v>
      </c>
      <c r="M148" s="2">
        <f>VLOOKUP($A148,'By SKU - New RTs'!$A:$V,21,FALSE)</f>
        <v>0</v>
      </c>
      <c r="N148" s="5">
        <f t="shared" si="13"/>
        <v>0</v>
      </c>
      <c r="O148" s="2">
        <f>VLOOKUP($A148,'By SKU - Old RTs'!$A:$V,22,FALSE)</f>
        <v>0</v>
      </c>
      <c r="P148" s="2">
        <f>VLOOKUP($A148,'By SKU - New RTs'!$A:$V,22,FALSE)</f>
        <v>0</v>
      </c>
      <c r="Q148" s="2">
        <f t="shared" si="14"/>
        <v>0</v>
      </c>
    </row>
    <row r="149" spans="1:17" x14ac:dyDescent="0.3">
      <c r="A149" s="3">
        <f>'By SKU - Old RTs'!A149</f>
        <v>2281</v>
      </c>
      <c r="B149" t="str">
        <f>'By SKU - Old RTs'!B149</f>
        <v>GREENSCENTS AIR ORANGE MANGO</v>
      </c>
      <c r="C149" s="2">
        <f>VLOOKUP($A149,'By SKU - Old RTs'!$A:$V,18,FALSE)</f>
        <v>76</v>
      </c>
      <c r="D149" s="2">
        <f>VLOOKUP($A149,'By SKU - New RTs'!$A:$V,18,FALSE)</f>
        <v>76</v>
      </c>
      <c r="E149" s="5">
        <f t="shared" si="10"/>
        <v>0</v>
      </c>
      <c r="F149" s="2">
        <f>VLOOKUP($A149,'By SKU - Old RTs'!$A:$V,19,FALSE)</f>
        <v>3</v>
      </c>
      <c r="G149" s="2">
        <f>VLOOKUP($A149,'By SKU - New RTs'!$A:$V,19,FALSE)</f>
        <v>3</v>
      </c>
      <c r="H149" s="5">
        <f t="shared" si="11"/>
        <v>0</v>
      </c>
      <c r="I149" s="2">
        <f>VLOOKUP($A149,'By SKU - Old RTs'!$A:$V,20,FALSE)</f>
        <v>27</v>
      </c>
      <c r="J149" s="2">
        <f>VLOOKUP($A149,'By SKU - New RTs'!$A:$V,20,FALSE)</f>
        <v>2</v>
      </c>
      <c r="K149" s="5">
        <f t="shared" si="12"/>
        <v>-25</v>
      </c>
      <c r="L149" s="2">
        <f>VLOOKUP($A149,'By SKU - Old RTs'!$A:$V,21,FALSE)</f>
        <v>74</v>
      </c>
      <c r="M149" s="2">
        <f>VLOOKUP($A149,'By SKU - New RTs'!$A:$V,21,FALSE)</f>
        <v>74</v>
      </c>
      <c r="N149" s="5">
        <f t="shared" si="13"/>
        <v>0</v>
      </c>
      <c r="O149" s="2">
        <f>VLOOKUP($A149,'By SKU - Old RTs'!$A:$V,22,FALSE)</f>
        <v>2</v>
      </c>
      <c r="P149" s="2">
        <f>VLOOKUP($A149,'By SKU - New RTs'!$A:$V,22,FALSE)</f>
        <v>27</v>
      </c>
      <c r="Q149" s="2">
        <f t="shared" si="14"/>
        <v>25</v>
      </c>
    </row>
    <row r="150" spans="1:17" x14ac:dyDescent="0.3">
      <c r="A150" s="3">
        <f>'By SKU - Old RTs'!A150</f>
        <v>2282</v>
      </c>
      <c r="B150" t="str">
        <f>'By SKU - Old RTs'!B150</f>
        <v>GREENSCENTS AIR BLUE BLOSSOM</v>
      </c>
      <c r="C150" s="2">
        <f>VLOOKUP($A150,'By SKU - Old RTs'!$A:$V,18,FALSE)</f>
        <v>0</v>
      </c>
      <c r="D150" s="2">
        <f>VLOOKUP($A150,'By SKU - New RTs'!$A:$V,18,FALSE)</f>
        <v>0</v>
      </c>
      <c r="E150" s="5">
        <f t="shared" si="10"/>
        <v>0</v>
      </c>
      <c r="F150" s="2">
        <f>VLOOKUP($A150,'By SKU - Old RTs'!$A:$V,19,FALSE)</f>
        <v>0</v>
      </c>
      <c r="G150" s="2">
        <f>VLOOKUP($A150,'By SKU - New RTs'!$A:$V,19,FALSE)</f>
        <v>0</v>
      </c>
      <c r="H150" s="5">
        <f t="shared" si="11"/>
        <v>0</v>
      </c>
      <c r="I150" s="2">
        <f>VLOOKUP($A150,'By SKU - Old RTs'!$A:$V,20,FALSE)</f>
        <v>0</v>
      </c>
      <c r="J150" s="2">
        <f>VLOOKUP($A150,'By SKU - New RTs'!$A:$V,20,FALSE)</f>
        <v>0</v>
      </c>
      <c r="K150" s="5">
        <f t="shared" si="12"/>
        <v>0</v>
      </c>
      <c r="L150" s="2">
        <f>VLOOKUP($A150,'By SKU - Old RTs'!$A:$V,21,FALSE)</f>
        <v>0</v>
      </c>
      <c r="M150" s="2">
        <f>VLOOKUP($A150,'By SKU - New RTs'!$A:$V,21,FALSE)</f>
        <v>0</v>
      </c>
      <c r="N150" s="5">
        <f t="shared" si="13"/>
        <v>0</v>
      </c>
      <c r="O150" s="2">
        <f>VLOOKUP($A150,'By SKU - Old RTs'!$A:$V,22,FALSE)</f>
        <v>0</v>
      </c>
      <c r="P150" s="2">
        <f>VLOOKUP($A150,'By SKU - New RTs'!$A:$V,22,FALSE)</f>
        <v>0</v>
      </c>
      <c r="Q150" s="2">
        <f t="shared" si="14"/>
        <v>0</v>
      </c>
    </row>
    <row r="151" spans="1:17" x14ac:dyDescent="0.3">
      <c r="A151" s="3">
        <f>'By SKU - Old RTs'!A151</f>
        <v>2283</v>
      </c>
      <c r="B151" t="str">
        <f>'By SKU - Old RTs'!B151</f>
        <v>GREENSCENTS AIR SP APPLE</v>
      </c>
      <c r="C151" s="2">
        <f>VLOOKUP($A151,'By SKU - Old RTs'!$A:$V,18,FALSE)</f>
        <v>0</v>
      </c>
      <c r="D151" s="2">
        <f>VLOOKUP($A151,'By SKU - New RTs'!$A:$V,18,FALSE)</f>
        <v>0</v>
      </c>
      <c r="E151" s="5">
        <f t="shared" si="10"/>
        <v>0</v>
      </c>
      <c r="F151" s="2">
        <f>VLOOKUP($A151,'By SKU - Old RTs'!$A:$V,19,FALSE)</f>
        <v>0</v>
      </c>
      <c r="G151" s="2">
        <f>VLOOKUP($A151,'By SKU - New RTs'!$A:$V,19,FALSE)</f>
        <v>0</v>
      </c>
      <c r="H151" s="5">
        <f t="shared" si="11"/>
        <v>0</v>
      </c>
      <c r="I151" s="2">
        <f>VLOOKUP($A151,'By SKU - Old RTs'!$A:$V,20,FALSE)</f>
        <v>0</v>
      </c>
      <c r="J151" s="2">
        <f>VLOOKUP($A151,'By SKU - New RTs'!$A:$V,20,FALSE)</f>
        <v>2</v>
      </c>
      <c r="K151" s="5">
        <f t="shared" si="12"/>
        <v>2</v>
      </c>
      <c r="L151" s="2">
        <f>VLOOKUP($A151,'By SKU - Old RTs'!$A:$V,21,FALSE)</f>
        <v>0</v>
      </c>
      <c r="M151" s="2">
        <f>VLOOKUP($A151,'By SKU - New RTs'!$A:$V,21,FALSE)</f>
        <v>0</v>
      </c>
      <c r="N151" s="5">
        <f t="shared" si="13"/>
        <v>0</v>
      </c>
      <c r="O151" s="2">
        <f>VLOOKUP($A151,'By SKU - Old RTs'!$A:$V,22,FALSE)</f>
        <v>2</v>
      </c>
      <c r="P151" s="2">
        <f>VLOOKUP($A151,'By SKU - New RTs'!$A:$V,22,FALSE)</f>
        <v>0</v>
      </c>
      <c r="Q151" s="2">
        <f t="shared" si="14"/>
        <v>-2</v>
      </c>
    </row>
    <row r="152" spans="1:17" x14ac:dyDescent="0.3">
      <c r="A152" s="3">
        <f>'By SKU - Old RTs'!A152</f>
        <v>2287</v>
      </c>
      <c r="B152" t="str">
        <f>'By SKU - Old RTs'!B152</f>
        <v>CLS 400ML HAND SANI EA</v>
      </c>
      <c r="C152" s="2">
        <f>VLOOKUP($A152,'By SKU - Old RTs'!$A:$V,18,FALSE)</f>
        <v>0</v>
      </c>
      <c r="D152" s="2">
        <f>VLOOKUP($A152,'By SKU - New RTs'!$A:$V,18,FALSE)</f>
        <v>0</v>
      </c>
      <c r="E152" s="5">
        <f t="shared" si="10"/>
        <v>0</v>
      </c>
      <c r="F152" s="2">
        <f>VLOOKUP($A152,'By SKU - Old RTs'!$A:$V,19,FALSE)</f>
        <v>0</v>
      </c>
      <c r="G152" s="2">
        <f>VLOOKUP($A152,'By SKU - New RTs'!$A:$V,19,FALSE)</f>
        <v>0</v>
      </c>
      <c r="H152" s="5">
        <f t="shared" si="11"/>
        <v>0</v>
      </c>
      <c r="I152" s="2">
        <f>VLOOKUP($A152,'By SKU - Old RTs'!$A:$V,20,FALSE)</f>
        <v>0</v>
      </c>
      <c r="J152" s="2">
        <f>VLOOKUP($A152,'By SKU - New RTs'!$A:$V,20,FALSE)</f>
        <v>0</v>
      </c>
      <c r="K152" s="5">
        <f t="shared" si="12"/>
        <v>0</v>
      </c>
      <c r="L152" s="2">
        <f>VLOOKUP($A152,'By SKU - Old RTs'!$A:$V,21,FALSE)</f>
        <v>0</v>
      </c>
      <c r="M152" s="2">
        <f>VLOOKUP($A152,'By SKU - New RTs'!$A:$V,21,FALSE)</f>
        <v>0</v>
      </c>
      <c r="N152" s="5">
        <f t="shared" si="13"/>
        <v>0</v>
      </c>
      <c r="O152" s="2">
        <f>VLOOKUP($A152,'By SKU - Old RTs'!$A:$V,22,FALSE)</f>
        <v>0</v>
      </c>
      <c r="P152" s="2">
        <f>VLOOKUP($A152,'By SKU - New RTs'!$A:$V,22,FALSE)</f>
        <v>0</v>
      </c>
      <c r="Q152" s="2">
        <f t="shared" si="14"/>
        <v>0</v>
      </c>
    </row>
    <row r="153" spans="1:17" x14ac:dyDescent="0.3">
      <c r="A153" s="3">
        <f>'By SKU - Old RTs'!A153</f>
        <v>2292</v>
      </c>
      <c r="B153" t="str">
        <f>'By SKU - Old RTs'!B153</f>
        <v>BOWL CLIP ORANGE MANGO</v>
      </c>
      <c r="C153" s="2">
        <f>VLOOKUP($A153,'By SKU - Old RTs'!$A:$V,18,FALSE)</f>
        <v>0</v>
      </c>
      <c r="D153" s="2">
        <f>VLOOKUP($A153,'By SKU - New RTs'!$A:$V,18,FALSE)</f>
        <v>0</v>
      </c>
      <c r="E153" s="5">
        <f t="shared" si="10"/>
        <v>0</v>
      </c>
      <c r="F153" s="2">
        <f>VLOOKUP($A153,'By SKU - Old RTs'!$A:$V,19,FALSE)</f>
        <v>3</v>
      </c>
      <c r="G153" s="2">
        <f>VLOOKUP($A153,'By SKU - New RTs'!$A:$V,19,FALSE)</f>
        <v>3</v>
      </c>
      <c r="H153" s="5">
        <f t="shared" si="11"/>
        <v>0</v>
      </c>
      <c r="I153" s="2">
        <f>VLOOKUP($A153,'By SKU - Old RTs'!$A:$V,20,FALSE)</f>
        <v>0</v>
      </c>
      <c r="J153" s="2">
        <f>VLOOKUP($A153,'By SKU - New RTs'!$A:$V,20,FALSE)</f>
        <v>0</v>
      </c>
      <c r="K153" s="5">
        <f t="shared" si="12"/>
        <v>0</v>
      </c>
      <c r="L153" s="2">
        <f>VLOOKUP($A153,'By SKU - Old RTs'!$A:$V,21,FALSE)</f>
        <v>0</v>
      </c>
      <c r="M153" s="2">
        <f>VLOOKUP($A153,'By SKU - New RTs'!$A:$V,21,FALSE)</f>
        <v>0</v>
      </c>
      <c r="N153" s="5">
        <f t="shared" si="13"/>
        <v>0</v>
      </c>
      <c r="O153" s="2">
        <f>VLOOKUP($A153,'By SKU - Old RTs'!$A:$V,22,FALSE)</f>
        <v>0</v>
      </c>
      <c r="P153" s="2">
        <f>VLOOKUP($A153,'By SKU - New RTs'!$A:$V,22,FALSE)</f>
        <v>0</v>
      </c>
      <c r="Q153" s="2">
        <f t="shared" si="14"/>
        <v>0</v>
      </c>
    </row>
    <row r="154" spans="1:17" x14ac:dyDescent="0.3">
      <c r="A154" s="3">
        <f>'By SKU - Old RTs'!A154</f>
        <v>2297</v>
      </c>
      <c r="B154" t="str">
        <f>'By SKU - Old RTs'!B154</f>
        <v>CLS SAN 400 DISP #7405</v>
      </c>
      <c r="C154" s="2">
        <f>VLOOKUP($A154,'By SKU - Old RTs'!$A:$V,18,FALSE)</f>
        <v>0</v>
      </c>
      <c r="D154" s="2">
        <f>VLOOKUP($A154,'By SKU - New RTs'!$A:$V,18,FALSE)</f>
        <v>0</v>
      </c>
      <c r="E154" s="5">
        <f t="shared" si="10"/>
        <v>0</v>
      </c>
      <c r="F154" s="2">
        <f>VLOOKUP($A154,'By SKU - Old RTs'!$A:$V,19,FALSE)</f>
        <v>0</v>
      </c>
      <c r="G154" s="2">
        <f>VLOOKUP($A154,'By SKU - New RTs'!$A:$V,19,FALSE)</f>
        <v>0</v>
      </c>
      <c r="H154" s="5">
        <f t="shared" si="11"/>
        <v>0</v>
      </c>
      <c r="I154" s="2">
        <f>VLOOKUP($A154,'By SKU - Old RTs'!$A:$V,20,FALSE)</f>
        <v>0</v>
      </c>
      <c r="J154" s="2">
        <f>VLOOKUP($A154,'By SKU - New RTs'!$A:$V,20,FALSE)</f>
        <v>0</v>
      </c>
      <c r="K154" s="5">
        <f t="shared" si="12"/>
        <v>0</v>
      </c>
      <c r="L154" s="2">
        <f>VLOOKUP($A154,'By SKU - Old RTs'!$A:$V,21,FALSE)</f>
        <v>0</v>
      </c>
      <c r="M154" s="2">
        <f>VLOOKUP($A154,'By SKU - New RTs'!$A:$V,21,FALSE)</f>
        <v>0</v>
      </c>
      <c r="N154" s="5">
        <f t="shared" si="13"/>
        <v>0</v>
      </c>
      <c r="O154" s="2">
        <f>VLOOKUP($A154,'By SKU - Old RTs'!$A:$V,22,FALSE)</f>
        <v>0</v>
      </c>
      <c r="P154" s="2">
        <f>VLOOKUP($A154,'By SKU - New RTs'!$A:$V,22,FALSE)</f>
        <v>0</v>
      </c>
      <c r="Q154" s="2">
        <f t="shared" si="14"/>
        <v>0</v>
      </c>
    </row>
    <row r="155" spans="1:17" x14ac:dyDescent="0.3">
      <c r="A155" s="3">
        <f>'By SKU - Old RTs'!A155</f>
        <v>2298</v>
      </c>
      <c r="B155" t="str">
        <f>'By SKU - Old RTs'!B155</f>
        <v>CLS 400ML HAND SANI EA</v>
      </c>
      <c r="C155" s="2">
        <f>VLOOKUP($A155,'By SKU - Old RTs'!$A:$V,18,FALSE)</f>
        <v>0</v>
      </c>
      <c r="D155" s="2">
        <f>VLOOKUP($A155,'By SKU - New RTs'!$A:$V,18,FALSE)</f>
        <v>0</v>
      </c>
      <c r="E155" s="5">
        <f t="shared" si="10"/>
        <v>0</v>
      </c>
      <c r="F155" s="2">
        <f>VLOOKUP($A155,'By SKU - Old RTs'!$A:$V,19,FALSE)</f>
        <v>0</v>
      </c>
      <c r="G155" s="2">
        <f>VLOOKUP($A155,'By SKU - New RTs'!$A:$V,19,FALSE)</f>
        <v>0</v>
      </c>
      <c r="H155" s="5">
        <f t="shared" si="11"/>
        <v>0</v>
      </c>
      <c r="I155" s="2">
        <f>VLOOKUP($A155,'By SKU - Old RTs'!$A:$V,20,FALSE)</f>
        <v>0</v>
      </c>
      <c r="J155" s="2">
        <f>VLOOKUP($A155,'By SKU - New RTs'!$A:$V,20,FALSE)</f>
        <v>0</v>
      </c>
      <c r="K155" s="5">
        <f t="shared" si="12"/>
        <v>0</v>
      </c>
      <c r="L155" s="2">
        <f>VLOOKUP($A155,'By SKU - Old RTs'!$A:$V,21,FALSE)</f>
        <v>0</v>
      </c>
      <c r="M155" s="2">
        <f>VLOOKUP($A155,'By SKU - New RTs'!$A:$V,21,FALSE)</f>
        <v>0</v>
      </c>
      <c r="N155" s="5">
        <f t="shared" si="13"/>
        <v>0</v>
      </c>
      <c r="O155" s="2">
        <f>VLOOKUP($A155,'By SKU - Old RTs'!$A:$V,22,FALSE)</f>
        <v>0</v>
      </c>
      <c r="P155" s="2">
        <f>VLOOKUP($A155,'By SKU - New RTs'!$A:$V,22,FALSE)</f>
        <v>0</v>
      </c>
      <c r="Q155" s="2">
        <f t="shared" si="14"/>
        <v>0</v>
      </c>
    </row>
    <row r="156" spans="1:17" x14ac:dyDescent="0.3">
      <c r="A156" s="3">
        <f>'By SKU - Old RTs'!A156</f>
        <v>2299</v>
      </c>
      <c r="B156" t="str">
        <f>'By SKU - Old RTs'!B156</f>
        <v>U SCREEN ORANGE MANGO</v>
      </c>
      <c r="C156" s="2">
        <f>VLOOKUP($A156,'By SKU - Old RTs'!$A:$V,18,FALSE)</f>
        <v>57</v>
      </c>
      <c r="D156" s="2">
        <f>VLOOKUP($A156,'By SKU - New RTs'!$A:$V,18,FALSE)</f>
        <v>57</v>
      </c>
      <c r="E156" s="5">
        <f t="shared" si="10"/>
        <v>0</v>
      </c>
      <c r="F156" s="2">
        <f>VLOOKUP($A156,'By SKU - Old RTs'!$A:$V,19,FALSE)</f>
        <v>0</v>
      </c>
      <c r="G156" s="2">
        <f>VLOOKUP($A156,'By SKU - New RTs'!$A:$V,19,FALSE)</f>
        <v>0</v>
      </c>
      <c r="H156" s="5">
        <f t="shared" si="11"/>
        <v>0</v>
      </c>
      <c r="I156" s="2">
        <f>VLOOKUP($A156,'By SKU - Old RTs'!$A:$V,20,FALSE)</f>
        <v>0</v>
      </c>
      <c r="J156" s="2">
        <f>VLOOKUP($A156,'By SKU - New RTs'!$A:$V,20,FALSE)</f>
        <v>1</v>
      </c>
      <c r="K156" s="5">
        <f t="shared" si="12"/>
        <v>1</v>
      </c>
      <c r="L156" s="2">
        <f>VLOOKUP($A156,'By SKU - Old RTs'!$A:$V,21,FALSE)</f>
        <v>1</v>
      </c>
      <c r="M156" s="2">
        <f>VLOOKUP($A156,'By SKU - New RTs'!$A:$V,21,FALSE)</f>
        <v>1</v>
      </c>
      <c r="N156" s="5">
        <f t="shared" si="13"/>
        <v>0</v>
      </c>
      <c r="O156" s="2">
        <f>VLOOKUP($A156,'By SKU - Old RTs'!$A:$V,22,FALSE)</f>
        <v>1</v>
      </c>
      <c r="P156" s="2">
        <f>VLOOKUP($A156,'By SKU - New RTs'!$A:$V,22,FALSE)</f>
        <v>0</v>
      </c>
      <c r="Q156" s="2">
        <f t="shared" si="14"/>
        <v>-1</v>
      </c>
    </row>
    <row r="157" spans="1:17" x14ac:dyDescent="0.3">
      <c r="A157" s="3">
        <f>'By SKU - Old RTs'!A157</f>
        <v>2310</v>
      </c>
      <c r="B157" t="str">
        <f>'By SKU - Old RTs'!B157</f>
        <v xml:space="preserve">CANLINR24X33 CS     </v>
      </c>
      <c r="C157" s="2">
        <f>VLOOKUP($A157,'By SKU - Old RTs'!$A:$V,18,FALSE)</f>
        <v>0</v>
      </c>
      <c r="D157" s="2">
        <f>VLOOKUP($A157,'By SKU - New RTs'!$A:$V,18,FALSE)</f>
        <v>0</v>
      </c>
      <c r="E157" s="5">
        <f t="shared" si="10"/>
        <v>0</v>
      </c>
      <c r="F157" s="2">
        <f>VLOOKUP($A157,'By SKU - Old RTs'!$A:$V,19,FALSE)</f>
        <v>0</v>
      </c>
      <c r="G157" s="2">
        <f>VLOOKUP($A157,'By SKU - New RTs'!$A:$V,19,FALSE)</f>
        <v>0</v>
      </c>
      <c r="H157" s="5">
        <f t="shared" si="11"/>
        <v>0</v>
      </c>
      <c r="I157" s="2">
        <f>VLOOKUP($A157,'By SKU - Old RTs'!$A:$V,20,FALSE)</f>
        <v>0</v>
      </c>
      <c r="J157" s="2">
        <f>VLOOKUP($A157,'By SKU - New RTs'!$A:$V,20,FALSE)</f>
        <v>0</v>
      </c>
      <c r="K157" s="5">
        <f t="shared" si="12"/>
        <v>0</v>
      </c>
      <c r="L157" s="2">
        <f>VLOOKUP($A157,'By SKU - Old RTs'!$A:$V,21,FALSE)</f>
        <v>0</v>
      </c>
      <c r="M157" s="2">
        <f>VLOOKUP($A157,'By SKU - New RTs'!$A:$V,21,FALSE)</f>
        <v>0</v>
      </c>
      <c r="N157" s="5">
        <f t="shared" si="13"/>
        <v>0</v>
      </c>
      <c r="O157" s="2">
        <f>VLOOKUP($A157,'By SKU - Old RTs'!$A:$V,22,FALSE)</f>
        <v>0</v>
      </c>
      <c r="P157" s="2">
        <f>VLOOKUP($A157,'By SKU - New RTs'!$A:$V,22,FALSE)</f>
        <v>0</v>
      </c>
      <c r="Q157" s="2">
        <f t="shared" si="14"/>
        <v>0</v>
      </c>
    </row>
    <row r="158" spans="1:17" x14ac:dyDescent="0.3">
      <c r="A158" s="3">
        <f>'By SKU - Old RTs'!A158</f>
        <v>2312</v>
      </c>
      <c r="B158" t="str">
        <f>'By SKU - Old RTs'!B158</f>
        <v xml:space="preserve">CANLINR30X37 CS     </v>
      </c>
      <c r="C158" s="2">
        <f>VLOOKUP($A158,'By SKU - Old RTs'!$A:$V,18,FALSE)</f>
        <v>0</v>
      </c>
      <c r="D158" s="2">
        <f>VLOOKUP($A158,'By SKU - New RTs'!$A:$V,18,FALSE)</f>
        <v>0</v>
      </c>
      <c r="E158" s="5">
        <f t="shared" si="10"/>
        <v>0</v>
      </c>
      <c r="F158" s="2">
        <f>VLOOKUP($A158,'By SKU - Old RTs'!$A:$V,19,FALSE)</f>
        <v>0</v>
      </c>
      <c r="G158" s="2">
        <f>VLOOKUP($A158,'By SKU - New RTs'!$A:$V,19,FALSE)</f>
        <v>0</v>
      </c>
      <c r="H158" s="5">
        <f t="shared" si="11"/>
        <v>0</v>
      </c>
      <c r="I158" s="2">
        <f>VLOOKUP($A158,'By SKU - Old RTs'!$A:$V,20,FALSE)</f>
        <v>0</v>
      </c>
      <c r="J158" s="2">
        <f>VLOOKUP($A158,'By SKU - New RTs'!$A:$V,20,FALSE)</f>
        <v>0</v>
      </c>
      <c r="K158" s="5">
        <f t="shared" si="12"/>
        <v>0</v>
      </c>
      <c r="L158" s="2">
        <f>VLOOKUP($A158,'By SKU - Old RTs'!$A:$V,21,FALSE)</f>
        <v>0</v>
      </c>
      <c r="M158" s="2">
        <f>VLOOKUP($A158,'By SKU - New RTs'!$A:$V,21,FALSE)</f>
        <v>0</v>
      </c>
      <c r="N158" s="5">
        <f t="shared" si="13"/>
        <v>0</v>
      </c>
      <c r="O158" s="2">
        <f>VLOOKUP($A158,'By SKU - Old RTs'!$A:$V,22,FALSE)</f>
        <v>0</v>
      </c>
      <c r="P158" s="2">
        <f>VLOOKUP($A158,'By SKU - New RTs'!$A:$V,22,FALSE)</f>
        <v>0</v>
      </c>
      <c r="Q158" s="2">
        <f t="shared" si="14"/>
        <v>0</v>
      </c>
    </row>
    <row r="159" spans="1:17" x14ac:dyDescent="0.3">
      <c r="A159" s="3">
        <f>'By SKU - Old RTs'!A159</f>
        <v>2314</v>
      </c>
      <c r="B159" t="str">
        <f>'By SKU - Old RTs'!B159</f>
        <v xml:space="preserve">CANLINR33X40 CS     </v>
      </c>
      <c r="C159" s="2">
        <f>VLOOKUP($A159,'By SKU - Old RTs'!$A:$V,18,FALSE)</f>
        <v>0</v>
      </c>
      <c r="D159" s="2">
        <f>VLOOKUP($A159,'By SKU - New RTs'!$A:$V,18,FALSE)</f>
        <v>0</v>
      </c>
      <c r="E159" s="5">
        <f t="shared" si="10"/>
        <v>0</v>
      </c>
      <c r="F159" s="2">
        <f>VLOOKUP($A159,'By SKU - Old RTs'!$A:$V,19,FALSE)</f>
        <v>0</v>
      </c>
      <c r="G159" s="2">
        <f>VLOOKUP($A159,'By SKU - New RTs'!$A:$V,19,FALSE)</f>
        <v>0</v>
      </c>
      <c r="H159" s="5">
        <f t="shared" si="11"/>
        <v>0</v>
      </c>
      <c r="I159" s="2">
        <f>VLOOKUP($A159,'By SKU - Old RTs'!$A:$V,20,FALSE)</f>
        <v>0</v>
      </c>
      <c r="J159" s="2">
        <f>VLOOKUP($A159,'By SKU - New RTs'!$A:$V,20,FALSE)</f>
        <v>0</v>
      </c>
      <c r="K159" s="5">
        <f t="shared" si="12"/>
        <v>0</v>
      </c>
      <c r="L159" s="2">
        <f>VLOOKUP($A159,'By SKU - Old RTs'!$A:$V,21,FALSE)</f>
        <v>0</v>
      </c>
      <c r="M159" s="2">
        <f>VLOOKUP($A159,'By SKU - New RTs'!$A:$V,21,FALSE)</f>
        <v>0</v>
      </c>
      <c r="N159" s="5">
        <f t="shared" si="13"/>
        <v>0</v>
      </c>
      <c r="O159" s="2">
        <f>VLOOKUP($A159,'By SKU - Old RTs'!$A:$V,22,FALSE)</f>
        <v>0</v>
      </c>
      <c r="P159" s="2">
        <f>VLOOKUP($A159,'By SKU - New RTs'!$A:$V,22,FALSE)</f>
        <v>0</v>
      </c>
      <c r="Q159" s="2">
        <f t="shared" si="14"/>
        <v>0</v>
      </c>
    </row>
    <row r="160" spans="1:17" x14ac:dyDescent="0.3">
      <c r="A160" s="3">
        <f>'By SKU - Old RTs'!A160</f>
        <v>2320</v>
      </c>
      <c r="B160" t="str">
        <f>'By SKU - Old RTs'!B160</f>
        <v xml:space="preserve">CANLINR33X39 CS     </v>
      </c>
      <c r="C160" s="2">
        <f>VLOOKUP($A160,'By SKU - Old RTs'!$A:$V,18,FALSE)</f>
        <v>0</v>
      </c>
      <c r="D160" s="2">
        <f>VLOOKUP($A160,'By SKU - New RTs'!$A:$V,18,FALSE)</f>
        <v>0</v>
      </c>
      <c r="E160" s="5">
        <f t="shared" si="10"/>
        <v>0</v>
      </c>
      <c r="F160" s="2">
        <f>VLOOKUP($A160,'By SKU - Old RTs'!$A:$V,19,FALSE)</f>
        <v>0</v>
      </c>
      <c r="G160" s="2">
        <f>VLOOKUP($A160,'By SKU - New RTs'!$A:$V,19,FALSE)</f>
        <v>0</v>
      </c>
      <c r="H160" s="5">
        <f t="shared" si="11"/>
        <v>0</v>
      </c>
      <c r="I160" s="2">
        <f>VLOOKUP($A160,'By SKU - Old RTs'!$A:$V,20,FALSE)</f>
        <v>0</v>
      </c>
      <c r="J160" s="2">
        <f>VLOOKUP($A160,'By SKU - New RTs'!$A:$V,20,FALSE)</f>
        <v>0</v>
      </c>
      <c r="K160" s="5">
        <f t="shared" si="12"/>
        <v>0</v>
      </c>
      <c r="L160" s="2">
        <f>VLOOKUP($A160,'By SKU - Old RTs'!$A:$V,21,FALSE)</f>
        <v>1</v>
      </c>
      <c r="M160" s="2">
        <f>VLOOKUP($A160,'By SKU - New RTs'!$A:$V,21,FALSE)</f>
        <v>1</v>
      </c>
      <c r="N160" s="5">
        <f t="shared" si="13"/>
        <v>0</v>
      </c>
      <c r="O160" s="2">
        <f>VLOOKUP($A160,'By SKU - Old RTs'!$A:$V,22,FALSE)</f>
        <v>0</v>
      </c>
      <c r="P160" s="2">
        <f>VLOOKUP($A160,'By SKU - New RTs'!$A:$V,22,FALSE)</f>
        <v>0</v>
      </c>
      <c r="Q160" s="2">
        <f t="shared" si="14"/>
        <v>0</v>
      </c>
    </row>
    <row r="161" spans="1:17" x14ac:dyDescent="0.3">
      <c r="A161" s="3">
        <f>'By SKU - Old RTs'!A161</f>
        <v>2324</v>
      </c>
      <c r="B161" t="str">
        <f>'By SKU - Old RTs'!B161</f>
        <v xml:space="preserve">CANLINR38X58 CS     </v>
      </c>
      <c r="C161" s="2">
        <f>VLOOKUP($A161,'By SKU - Old RTs'!$A:$V,18,FALSE)</f>
        <v>0.5</v>
      </c>
      <c r="D161" s="2">
        <f>VLOOKUP($A161,'By SKU - New RTs'!$A:$V,18,FALSE)</f>
        <v>0.5</v>
      </c>
      <c r="E161" s="5">
        <f t="shared" si="10"/>
        <v>0</v>
      </c>
      <c r="F161" s="2">
        <f>VLOOKUP($A161,'By SKU - Old RTs'!$A:$V,19,FALSE)</f>
        <v>0</v>
      </c>
      <c r="G161" s="2">
        <f>VLOOKUP($A161,'By SKU - New RTs'!$A:$V,19,FALSE)</f>
        <v>0</v>
      </c>
      <c r="H161" s="5">
        <f t="shared" si="11"/>
        <v>0</v>
      </c>
      <c r="I161" s="2">
        <f>VLOOKUP($A161,'By SKU - Old RTs'!$A:$V,20,FALSE)</f>
        <v>0</v>
      </c>
      <c r="J161" s="2">
        <f>VLOOKUP($A161,'By SKU - New RTs'!$A:$V,20,FALSE)</f>
        <v>0</v>
      </c>
      <c r="K161" s="5">
        <f t="shared" si="12"/>
        <v>0</v>
      </c>
      <c r="L161" s="2">
        <f>VLOOKUP($A161,'By SKU - Old RTs'!$A:$V,21,FALSE)</f>
        <v>0.75</v>
      </c>
      <c r="M161" s="2">
        <f>VLOOKUP($A161,'By SKU - New RTs'!$A:$V,21,FALSE)</f>
        <v>0.75</v>
      </c>
      <c r="N161" s="5">
        <f t="shared" si="13"/>
        <v>0</v>
      </c>
      <c r="O161" s="2">
        <f>VLOOKUP($A161,'By SKU - Old RTs'!$A:$V,22,FALSE)</f>
        <v>0</v>
      </c>
      <c r="P161" s="2">
        <f>VLOOKUP($A161,'By SKU - New RTs'!$A:$V,22,FALSE)</f>
        <v>0</v>
      </c>
      <c r="Q161" s="2">
        <f t="shared" si="14"/>
        <v>0</v>
      </c>
    </row>
    <row r="162" spans="1:17" x14ac:dyDescent="0.3">
      <c r="A162" s="3">
        <f>'By SKU - Old RTs'!A162</f>
        <v>2407</v>
      </c>
      <c r="B162" t="str">
        <f>'By SKU - Old RTs'!B162</f>
        <v>G-SCENTS U-SCRN BX (10) BLUE BLO</v>
      </c>
      <c r="C162" s="2">
        <f>VLOOKUP($A162,'By SKU - Old RTs'!$A:$V,18,FALSE)</f>
        <v>0</v>
      </c>
      <c r="D162" s="2">
        <f>VLOOKUP($A162,'By SKU - New RTs'!$A:$V,18,FALSE)</f>
        <v>0</v>
      </c>
      <c r="E162" s="5">
        <f t="shared" si="10"/>
        <v>0</v>
      </c>
      <c r="F162" s="2">
        <f>VLOOKUP($A162,'By SKU - Old RTs'!$A:$V,19,FALSE)</f>
        <v>0</v>
      </c>
      <c r="G162" s="2">
        <f>VLOOKUP($A162,'By SKU - New RTs'!$A:$V,19,FALSE)</f>
        <v>0</v>
      </c>
      <c r="H162" s="5">
        <f t="shared" si="11"/>
        <v>0</v>
      </c>
      <c r="I162" s="2">
        <f>VLOOKUP($A162,'By SKU - Old RTs'!$A:$V,20,FALSE)</f>
        <v>0</v>
      </c>
      <c r="J162" s="2">
        <f>VLOOKUP($A162,'By SKU - New RTs'!$A:$V,20,FALSE)</f>
        <v>0</v>
      </c>
      <c r="K162" s="5">
        <f t="shared" si="12"/>
        <v>0</v>
      </c>
      <c r="L162" s="2">
        <f>VLOOKUP($A162,'By SKU - Old RTs'!$A:$V,21,FALSE)</f>
        <v>0</v>
      </c>
      <c r="M162" s="2">
        <f>VLOOKUP($A162,'By SKU - New RTs'!$A:$V,21,FALSE)</f>
        <v>0</v>
      </c>
      <c r="N162" s="5">
        <f t="shared" si="13"/>
        <v>0</v>
      </c>
      <c r="O162" s="2">
        <f>VLOOKUP($A162,'By SKU - Old RTs'!$A:$V,22,FALSE)</f>
        <v>0</v>
      </c>
      <c r="P162" s="2">
        <f>VLOOKUP($A162,'By SKU - New RTs'!$A:$V,22,FALSE)</f>
        <v>0</v>
      </c>
      <c r="Q162" s="2">
        <f t="shared" si="14"/>
        <v>0</v>
      </c>
    </row>
    <row r="163" spans="1:17" x14ac:dyDescent="0.3">
      <c r="A163" s="3">
        <f>'By SKU - Old RTs'!A163</f>
        <v>2412</v>
      </c>
      <c r="B163" t="str">
        <f>'By SKU - Old RTs'!B163</f>
        <v>MULTI PURPOSE DISINFECTANT QUART</v>
      </c>
      <c r="C163" s="2">
        <f>VLOOKUP($A163,'By SKU - Old RTs'!$A:$V,18,FALSE)</f>
        <v>0.25</v>
      </c>
      <c r="D163" s="2">
        <f>VLOOKUP($A163,'By SKU - New RTs'!$A:$V,18,FALSE)</f>
        <v>0.25</v>
      </c>
      <c r="E163" s="5">
        <f t="shared" si="10"/>
        <v>0</v>
      </c>
      <c r="F163" s="2">
        <f>VLOOKUP($A163,'By SKU - Old RTs'!$A:$V,19,FALSE)</f>
        <v>0.5</v>
      </c>
      <c r="G163" s="2">
        <f>VLOOKUP($A163,'By SKU - New RTs'!$A:$V,19,FALSE)</f>
        <v>0.5</v>
      </c>
      <c r="H163" s="5">
        <f t="shared" si="11"/>
        <v>0</v>
      </c>
      <c r="I163" s="2">
        <f>VLOOKUP($A163,'By SKU - Old RTs'!$A:$V,20,FALSE)</f>
        <v>0.5</v>
      </c>
      <c r="J163" s="2">
        <f>VLOOKUP($A163,'By SKU - New RTs'!$A:$V,20,FALSE)</f>
        <v>0</v>
      </c>
      <c r="K163" s="5">
        <f t="shared" si="12"/>
        <v>-0.5</v>
      </c>
      <c r="L163" s="2">
        <f>VLOOKUP($A163,'By SKU - Old RTs'!$A:$V,21,FALSE)</f>
        <v>0.5</v>
      </c>
      <c r="M163" s="2">
        <f>VLOOKUP($A163,'By SKU - New RTs'!$A:$V,21,FALSE)</f>
        <v>0.5</v>
      </c>
      <c r="N163" s="5">
        <f t="shared" si="13"/>
        <v>0</v>
      </c>
      <c r="O163" s="2">
        <f>VLOOKUP($A163,'By SKU - Old RTs'!$A:$V,22,FALSE)</f>
        <v>0</v>
      </c>
      <c r="P163" s="2">
        <f>VLOOKUP($A163,'By SKU - New RTs'!$A:$V,22,FALSE)</f>
        <v>0.5</v>
      </c>
      <c r="Q163" s="2">
        <f t="shared" si="14"/>
        <v>0.5</v>
      </c>
    </row>
    <row r="164" spans="1:17" x14ac:dyDescent="0.3">
      <c r="A164" s="3">
        <f>'By SKU - Old RTs'!A164</f>
        <v>2413</v>
      </c>
      <c r="B164" t="str">
        <f>'By SKU - Old RTs'!B164</f>
        <v>MULTI PURPOSE DISINFECTANT CS</v>
      </c>
      <c r="C164" s="2">
        <f>VLOOKUP($A164,'By SKU - Old RTs'!$A:$V,18,FALSE)</f>
        <v>0</v>
      </c>
      <c r="D164" s="2">
        <f>VLOOKUP($A164,'By SKU - New RTs'!$A:$V,18,FALSE)</f>
        <v>0</v>
      </c>
      <c r="E164" s="5">
        <f t="shared" si="10"/>
        <v>0</v>
      </c>
      <c r="F164" s="2">
        <f>VLOOKUP($A164,'By SKU - Old RTs'!$A:$V,19,FALSE)</f>
        <v>0</v>
      </c>
      <c r="G164" s="2">
        <f>VLOOKUP($A164,'By SKU - New RTs'!$A:$V,19,FALSE)</f>
        <v>0</v>
      </c>
      <c r="H164" s="5">
        <f t="shared" si="11"/>
        <v>0</v>
      </c>
      <c r="I164" s="2">
        <f>VLOOKUP($A164,'By SKU - Old RTs'!$A:$V,20,FALSE)</f>
        <v>0</v>
      </c>
      <c r="J164" s="2">
        <f>VLOOKUP($A164,'By SKU - New RTs'!$A:$V,20,FALSE)</f>
        <v>0</v>
      </c>
      <c r="K164" s="5">
        <f t="shared" si="12"/>
        <v>0</v>
      </c>
      <c r="L164" s="2">
        <f>VLOOKUP($A164,'By SKU - Old RTs'!$A:$V,21,FALSE)</f>
        <v>0</v>
      </c>
      <c r="M164" s="2">
        <f>VLOOKUP($A164,'By SKU - New RTs'!$A:$V,21,FALSE)</f>
        <v>0</v>
      </c>
      <c r="N164" s="5">
        <f t="shared" si="13"/>
        <v>0</v>
      </c>
      <c r="O164" s="2">
        <f>VLOOKUP($A164,'By SKU - Old RTs'!$A:$V,22,FALSE)</f>
        <v>0</v>
      </c>
      <c r="P164" s="2">
        <f>VLOOKUP($A164,'By SKU - New RTs'!$A:$V,22,FALSE)</f>
        <v>0</v>
      </c>
      <c r="Q164" s="2">
        <f t="shared" si="14"/>
        <v>0</v>
      </c>
    </row>
    <row r="165" spans="1:17" x14ac:dyDescent="0.3">
      <c r="A165" s="3">
        <f>'By SKU - Old RTs'!A165</f>
        <v>2414</v>
      </c>
      <c r="B165" t="str">
        <f>'By SKU - Old RTs'!B165</f>
        <v>MULTI PURPOSE DISINFECTANT GAL</v>
      </c>
      <c r="C165" s="2">
        <f>VLOOKUP($A165,'By SKU - Old RTs'!$A:$V,18,FALSE)</f>
        <v>0</v>
      </c>
      <c r="D165" s="2">
        <f>VLOOKUP($A165,'By SKU - New RTs'!$A:$V,18,FALSE)</f>
        <v>0</v>
      </c>
      <c r="E165" s="5">
        <f t="shared" si="10"/>
        <v>0</v>
      </c>
      <c r="F165" s="2">
        <f>VLOOKUP($A165,'By SKU - Old RTs'!$A:$V,19,FALSE)</f>
        <v>0</v>
      </c>
      <c r="G165" s="2">
        <f>VLOOKUP($A165,'By SKU - New RTs'!$A:$V,19,FALSE)</f>
        <v>0</v>
      </c>
      <c r="H165" s="5">
        <f t="shared" si="11"/>
        <v>0</v>
      </c>
      <c r="I165" s="2">
        <f>VLOOKUP($A165,'By SKU - Old RTs'!$A:$V,20,FALSE)</f>
        <v>0</v>
      </c>
      <c r="J165" s="2">
        <f>VLOOKUP($A165,'By SKU - New RTs'!$A:$V,20,FALSE)</f>
        <v>0</v>
      </c>
      <c r="K165" s="5">
        <f t="shared" si="12"/>
        <v>0</v>
      </c>
      <c r="L165" s="2">
        <f>VLOOKUP($A165,'By SKU - Old RTs'!$A:$V,21,FALSE)</f>
        <v>0</v>
      </c>
      <c r="M165" s="2">
        <f>VLOOKUP($A165,'By SKU - New RTs'!$A:$V,21,FALSE)</f>
        <v>0</v>
      </c>
      <c r="N165" s="5">
        <f t="shared" si="13"/>
        <v>0</v>
      </c>
      <c r="O165" s="2">
        <f>VLOOKUP($A165,'By SKU - Old RTs'!$A:$V,22,FALSE)</f>
        <v>0</v>
      </c>
      <c r="P165" s="2">
        <f>VLOOKUP($A165,'By SKU - New RTs'!$A:$V,22,FALSE)</f>
        <v>0</v>
      </c>
      <c r="Q165" s="2">
        <f t="shared" si="14"/>
        <v>0</v>
      </c>
    </row>
    <row r="166" spans="1:17" x14ac:dyDescent="0.3">
      <c r="A166" s="3">
        <f>'By SKU - Old RTs'!A166</f>
        <v>2420</v>
      </c>
      <c r="B166" t="str">
        <f>'By SKU - Old RTs'!B166</f>
        <v>EZ HAND SAN 24 OZ</v>
      </c>
      <c r="C166" s="2">
        <f>VLOOKUP($A166,'By SKU - Old RTs'!$A:$V,18,FALSE)</f>
        <v>0</v>
      </c>
      <c r="D166" s="2">
        <f>VLOOKUP($A166,'By SKU - New RTs'!$A:$V,18,FALSE)</f>
        <v>0</v>
      </c>
      <c r="E166" s="5">
        <f t="shared" si="10"/>
        <v>0</v>
      </c>
      <c r="F166" s="2">
        <f>VLOOKUP($A166,'By SKU - Old RTs'!$A:$V,19,FALSE)</f>
        <v>0</v>
      </c>
      <c r="G166" s="2">
        <f>VLOOKUP($A166,'By SKU - New RTs'!$A:$V,19,FALSE)</f>
        <v>0</v>
      </c>
      <c r="H166" s="5">
        <f t="shared" si="11"/>
        <v>0</v>
      </c>
      <c r="I166" s="2">
        <f>VLOOKUP($A166,'By SKU - Old RTs'!$A:$V,20,FALSE)</f>
        <v>0</v>
      </c>
      <c r="J166" s="2">
        <f>VLOOKUP($A166,'By SKU - New RTs'!$A:$V,20,FALSE)</f>
        <v>0</v>
      </c>
      <c r="K166" s="5">
        <f t="shared" si="12"/>
        <v>0</v>
      </c>
      <c r="L166" s="2">
        <f>VLOOKUP($A166,'By SKU - Old RTs'!$A:$V,21,FALSE)</f>
        <v>0</v>
      </c>
      <c r="M166" s="2">
        <f>VLOOKUP($A166,'By SKU - New RTs'!$A:$V,21,FALSE)</f>
        <v>0</v>
      </c>
      <c r="N166" s="5">
        <f t="shared" si="13"/>
        <v>0</v>
      </c>
      <c r="O166" s="2">
        <f>VLOOKUP($A166,'By SKU - Old RTs'!$A:$V,22,FALSE)</f>
        <v>0</v>
      </c>
      <c r="P166" s="2">
        <f>VLOOKUP($A166,'By SKU - New RTs'!$A:$V,22,FALSE)</f>
        <v>0</v>
      </c>
      <c r="Q166" s="2">
        <f t="shared" si="14"/>
        <v>0</v>
      </c>
    </row>
    <row r="167" spans="1:17" x14ac:dyDescent="0.3">
      <c r="A167" s="3">
        <f>'By SKU - Old RTs'!A167</f>
        <v>2599</v>
      </c>
      <c r="B167" t="str">
        <f>'By SKU - Old RTs'!B167</f>
        <v xml:space="preserve">COG SERVICE         </v>
      </c>
      <c r="C167" s="2">
        <f>VLOOKUP($A167,'By SKU - Old RTs'!$A:$V,18,FALSE)</f>
        <v>0</v>
      </c>
      <c r="D167" s="2">
        <f>VLOOKUP($A167,'By SKU - New RTs'!$A:$V,18,FALSE)</f>
        <v>0</v>
      </c>
      <c r="E167" s="5">
        <f t="shared" si="10"/>
        <v>0</v>
      </c>
      <c r="F167" s="2">
        <f>VLOOKUP($A167,'By SKU - Old RTs'!$A:$V,19,FALSE)</f>
        <v>0</v>
      </c>
      <c r="G167" s="2">
        <f>VLOOKUP($A167,'By SKU - New RTs'!$A:$V,19,FALSE)</f>
        <v>0</v>
      </c>
      <c r="H167" s="5">
        <f t="shared" si="11"/>
        <v>0</v>
      </c>
      <c r="I167" s="2">
        <f>VLOOKUP($A167,'By SKU - Old RTs'!$A:$V,20,FALSE)</f>
        <v>0</v>
      </c>
      <c r="J167" s="2">
        <f>VLOOKUP($A167,'By SKU - New RTs'!$A:$V,20,FALSE)</f>
        <v>0</v>
      </c>
      <c r="K167" s="5">
        <f t="shared" si="12"/>
        <v>0</v>
      </c>
      <c r="L167" s="2">
        <f>VLOOKUP($A167,'By SKU - Old RTs'!$A:$V,21,FALSE)</f>
        <v>0</v>
      </c>
      <c r="M167" s="2">
        <f>VLOOKUP($A167,'By SKU - New RTs'!$A:$V,21,FALSE)</f>
        <v>0</v>
      </c>
      <c r="N167" s="5">
        <f t="shared" si="13"/>
        <v>0</v>
      </c>
      <c r="O167" s="2">
        <f>VLOOKUP($A167,'By SKU - Old RTs'!$A:$V,22,FALSE)</f>
        <v>0</v>
      </c>
      <c r="P167" s="2">
        <f>VLOOKUP($A167,'By SKU - New RTs'!$A:$V,22,FALSE)</f>
        <v>0</v>
      </c>
      <c r="Q167" s="2">
        <f t="shared" si="14"/>
        <v>0</v>
      </c>
    </row>
    <row r="168" spans="1:17" x14ac:dyDescent="0.3">
      <c r="A168" s="3">
        <f>'By SKU - Old RTs'!A168</f>
        <v>5990</v>
      </c>
      <c r="B168" t="str">
        <f>'By SKU - Old RTs'!B168</f>
        <v>BAG FL RES YELLOW</v>
      </c>
      <c r="C168" s="2">
        <f>VLOOKUP($A168,'By SKU - Old RTs'!$A:$V,18,FALSE)</f>
        <v>5</v>
      </c>
      <c r="D168" s="2">
        <f>VLOOKUP($A168,'By SKU - New RTs'!$A:$V,18,FALSE)</f>
        <v>5</v>
      </c>
      <c r="E168" s="5">
        <f t="shared" si="10"/>
        <v>0</v>
      </c>
      <c r="F168" s="2">
        <f>VLOOKUP($A168,'By SKU - Old RTs'!$A:$V,19,FALSE)</f>
        <v>2</v>
      </c>
      <c r="G168" s="2">
        <f>VLOOKUP($A168,'By SKU - New RTs'!$A:$V,19,FALSE)</f>
        <v>2</v>
      </c>
      <c r="H168" s="5">
        <f t="shared" si="11"/>
        <v>0</v>
      </c>
      <c r="I168" s="2">
        <f>VLOOKUP($A168,'By SKU - Old RTs'!$A:$V,20,FALSE)</f>
        <v>4</v>
      </c>
      <c r="J168" s="2">
        <f>VLOOKUP($A168,'By SKU - New RTs'!$A:$V,20,FALSE)</f>
        <v>0</v>
      </c>
      <c r="K168" s="5">
        <f t="shared" si="12"/>
        <v>-4</v>
      </c>
      <c r="L168" s="2">
        <f>VLOOKUP($A168,'By SKU - Old RTs'!$A:$V,21,FALSE)</f>
        <v>0</v>
      </c>
      <c r="M168" s="2">
        <f>VLOOKUP($A168,'By SKU - New RTs'!$A:$V,21,FALSE)</f>
        <v>0</v>
      </c>
      <c r="N168" s="5">
        <f t="shared" si="13"/>
        <v>0</v>
      </c>
      <c r="O168" s="2">
        <f>VLOOKUP($A168,'By SKU - Old RTs'!$A:$V,22,FALSE)</f>
        <v>0</v>
      </c>
      <c r="P168" s="2">
        <f>VLOOKUP($A168,'By SKU - New RTs'!$A:$V,22,FALSE)</f>
        <v>4</v>
      </c>
      <c r="Q168" s="2">
        <f t="shared" si="14"/>
        <v>4</v>
      </c>
    </row>
    <row r="169" spans="1:17" x14ac:dyDescent="0.3">
      <c r="A169" s="3">
        <f>'By SKU - Old RTs'!A169</f>
        <v>7514</v>
      </c>
      <c r="B169" t="str">
        <f>'By SKU - Old RTs'!B169</f>
        <v xml:space="preserve">FRAME MOP 24        </v>
      </c>
      <c r="C169" s="2">
        <f>VLOOKUP($A169,'By SKU - Old RTs'!$A:$V,18,FALSE)</f>
        <v>0</v>
      </c>
      <c r="D169" s="2">
        <f>VLOOKUP($A169,'By SKU - New RTs'!$A:$V,18,FALSE)</f>
        <v>0</v>
      </c>
      <c r="E169" s="5">
        <f t="shared" si="10"/>
        <v>0</v>
      </c>
      <c r="F169" s="2">
        <f>VLOOKUP($A169,'By SKU - Old RTs'!$A:$V,19,FALSE)</f>
        <v>0</v>
      </c>
      <c r="G169" s="2">
        <f>VLOOKUP($A169,'By SKU - New RTs'!$A:$V,19,FALSE)</f>
        <v>0</v>
      </c>
      <c r="H169" s="5">
        <f t="shared" si="11"/>
        <v>0</v>
      </c>
      <c r="I169" s="2">
        <f>VLOOKUP($A169,'By SKU - Old RTs'!$A:$V,20,FALSE)</f>
        <v>0</v>
      </c>
      <c r="J169" s="2">
        <f>VLOOKUP($A169,'By SKU - New RTs'!$A:$V,20,FALSE)</f>
        <v>0</v>
      </c>
      <c r="K169" s="5">
        <f t="shared" si="12"/>
        <v>0</v>
      </c>
      <c r="L169" s="2">
        <f>VLOOKUP($A169,'By SKU - Old RTs'!$A:$V,21,FALSE)</f>
        <v>0</v>
      </c>
      <c r="M169" s="2">
        <f>VLOOKUP($A169,'By SKU - New RTs'!$A:$V,21,FALSE)</f>
        <v>0</v>
      </c>
      <c r="N169" s="5">
        <f t="shared" si="13"/>
        <v>0</v>
      </c>
      <c r="O169" s="2">
        <f>VLOOKUP($A169,'By SKU - Old RTs'!$A:$V,22,FALSE)</f>
        <v>0</v>
      </c>
      <c r="P169" s="2">
        <f>VLOOKUP($A169,'By SKU - New RTs'!$A:$V,22,FALSE)</f>
        <v>0</v>
      </c>
      <c r="Q169" s="2">
        <f t="shared" si="14"/>
        <v>0</v>
      </c>
    </row>
    <row r="170" spans="1:17" x14ac:dyDescent="0.3">
      <c r="A170" s="3">
        <f>'By SKU - Old RTs'!A170</f>
        <v>7526</v>
      </c>
      <c r="B170" t="str">
        <f>'By SKU - Old RTs'!B170</f>
        <v xml:space="preserve">FRAME MOP 36        </v>
      </c>
      <c r="C170" s="2">
        <f>VLOOKUP($A170,'By SKU - Old RTs'!$A:$V,18,FALSE)</f>
        <v>0</v>
      </c>
      <c r="D170" s="2">
        <f>VLOOKUP($A170,'By SKU - New RTs'!$A:$V,18,FALSE)</f>
        <v>0</v>
      </c>
      <c r="E170" s="5">
        <f t="shared" si="10"/>
        <v>0</v>
      </c>
      <c r="F170" s="2">
        <f>VLOOKUP($A170,'By SKU - Old RTs'!$A:$V,19,FALSE)</f>
        <v>0</v>
      </c>
      <c r="G170" s="2">
        <f>VLOOKUP($A170,'By SKU - New RTs'!$A:$V,19,FALSE)</f>
        <v>0</v>
      </c>
      <c r="H170" s="5">
        <f t="shared" si="11"/>
        <v>0</v>
      </c>
      <c r="I170" s="2">
        <f>VLOOKUP($A170,'By SKU - Old RTs'!$A:$V,20,FALSE)</f>
        <v>0</v>
      </c>
      <c r="J170" s="2">
        <f>VLOOKUP($A170,'By SKU - New RTs'!$A:$V,20,FALSE)</f>
        <v>0</v>
      </c>
      <c r="K170" s="5">
        <f t="shared" si="12"/>
        <v>0</v>
      </c>
      <c r="L170" s="2">
        <f>VLOOKUP($A170,'By SKU - Old RTs'!$A:$V,21,FALSE)</f>
        <v>0</v>
      </c>
      <c r="M170" s="2">
        <f>VLOOKUP($A170,'By SKU - New RTs'!$A:$V,21,FALSE)</f>
        <v>0</v>
      </c>
      <c r="N170" s="5">
        <f t="shared" si="13"/>
        <v>0</v>
      </c>
      <c r="O170" s="2">
        <f>VLOOKUP($A170,'By SKU - Old RTs'!$A:$V,22,FALSE)</f>
        <v>0</v>
      </c>
      <c r="P170" s="2">
        <f>VLOOKUP($A170,'By SKU - New RTs'!$A:$V,22,FALSE)</f>
        <v>0</v>
      </c>
      <c r="Q170" s="2">
        <f t="shared" si="14"/>
        <v>0</v>
      </c>
    </row>
    <row r="171" spans="1:17" x14ac:dyDescent="0.3">
      <c r="A171" s="3">
        <f>'By SKU - Old RTs'!A171</f>
        <v>7538</v>
      </c>
      <c r="B171" t="str">
        <f>'By SKU - Old RTs'!B171</f>
        <v xml:space="preserve">FRAME MOP 48        </v>
      </c>
      <c r="C171" s="2">
        <f>VLOOKUP($A171,'By SKU - Old RTs'!$A:$V,18,FALSE)</f>
        <v>0</v>
      </c>
      <c r="D171" s="2">
        <f>VLOOKUP($A171,'By SKU - New RTs'!$A:$V,18,FALSE)</f>
        <v>0</v>
      </c>
      <c r="E171" s="5">
        <f t="shared" si="10"/>
        <v>0</v>
      </c>
      <c r="F171" s="2">
        <f>VLOOKUP($A171,'By SKU - Old RTs'!$A:$V,19,FALSE)</f>
        <v>0</v>
      </c>
      <c r="G171" s="2">
        <f>VLOOKUP($A171,'By SKU - New RTs'!$A:$V,19,FALSE)</f>
        <v>0</v>
      </c>
      <c r="H171" s="5">
        <f t="shared" si="11"/>
        <v>0</v>
      </c>
      <c r="I171" s="2">
        <f>VLOOKUP($A171,'By SKU - Old RTs'!$A:$V,20,FALSE)</f>
        <v>0</v>
      </c>
      <c r="J171" s="2">
        <f>VLOOKUP($A171,'By SKU - New RTs'!$A:$V,20,FALSE)</f>
        <v>0</v>
      </c>
      <c r="K171" s="5">
        <f t="shared" si="12"/>
        <v>0</v>
      </c>
      <c r="L171" s="2">
        <f>VLOOKUP($A171,'By SKU - Old RTs'!$A:$V,21,FALSE)</f>
        <v>0</v>
      </c>
      <c r="M171" s="2">
        <f>VLOOKUP($A171,'By SKU - New RTs'!$A:$V,21,FALSE)</f>
        <v>0</v>
      </c>
      <c r="N171" s="5">
        <f t="shared" si="13"/>
        <v>0</v>
      </c>
      <c r="O171" s="2">
        <f>VLOOKUP($A171,'By SKU - Old RTs'!$A:$V,22,FALSE)</f>
        <v>0</v>
      </c>
      <c r="P171" s="2">
        <f>VLOOKUP($A171,'By SKU - New RTs'!$A:$V,22,FALSE)</f>
        <v>0</v>
      </c>
      <c r="Q171" s="2">
        <f t="shared" si="14"/>
        <v>0</v>
      </c>
    </row>
    <row r="172" spans="1:17" x14ac:dyDescent="0.3">
      <c r="A172" s="3">
        <f>'By SKU - Old RTs'!A172</f>
        <v>7550</v>
      </c>
      <c r="B172" t="str">
        <f>'By SKU - Old RTs'!B172</f>
        <v>HANDLE DUSTMOP WOOD</v>
      </c>
      <c r="C172" s="2">
        <f>VLOOKUP($A172,'By SKU - Old RTs'!$A:$V,18,FALSE)</f>
        <v>0</v>
      </c>
      <c r="D172" s="2">
        <f>VLOOKUP($A172,'By SKU - New RTs'!$A:$V,18,FALSE)</f>
        <v>0</v>
      </c>
      <c r="E172" s="5">
        <f t="shared" si="10"/>
        <v>0</v>
      </c>
      <c r="F172" s="2">
        <f>VLOOKUP($A172,'By SKU - Old RTs'!$A:$V,19,FALSE)</f>
        <v>0</v>
      </c>
      <c r="G172" s="2">
        <f>VLOOKUP($A172,'By SKU - New RTs'!$A:$V,19,FALSE)</f>
        <v>0</v>
      </c>
      <c r="H172" s="5">
        <f t="shared" si="11"/>
        <v>0</v>
      </c>
      <c r="I172" s="2">
        <f>VLOOKUP($A172,'By SKU - Old RTs'!$A:$V,20,FALSE)</f>
        <v>0</v>
      </c>
      <c r="J172" s="2">
        <f>VLOOKUP($A172,'By SKU - New RTs'!$A:$V,20,FALSE)</f>
        <v>0</v>
      </c>
      <c r="K172" s="5">
        <f t="shared" si="12"/>
        <v>0</v>
      </c>
      <c r="L172" s="2">
        <f>VLOOKUP($A172,'By SKU - Old RTs'!$A:$V,21,FALSE)</f>
        <v>0</v>
      </c>
      <c r="M172" s="2">
        <f>VLOOKUP($A172,'By SKU - New RTs'!$A:$V,21,FALSE)</f>
        <v>0</v>
      </c>
      <c r="N172" s="5">
        <f t="shared" si="13"/>
        <v>0</v>
      </c>
      <c r="O172" s="2">
        <f>VLOOKUP($A172,'By SKU - Old RTs'!$A:$V,22,FALSE)</f>
        <v>0</v>
      </c>
      <c r="P172" s="2">
        <f>VLOOKUP($A172,'By SKU - New RTs'!$A:$V,22,FALSE)</f>
        <v>0</v>
      </c>
      <c r="Q172" s="2">
        <f t="shared" si="14"/>
        <v>0</v>
      </c>
    </row>
    <row r="173" spans="1:17" x14ac:dyDescent="0.3">
      <c r="A173" s="3">
        <f>'By SKU - Old RTs'!A173</f>
        <v>7552</v>
      </c>
      <c r="B173" t="str">
        <f>'By SKU - Old RTs'!B173</f>
        <v>ALUM WET MOP HANDLE</v>
      </c>
      <c r="C173" s="2">
        <f>VLOOKUP($A173,'By SKU - Old RTs'!$A:$V,18,FALSE)</f>
        <v>0</v>
      </c>
      <c r="D173" s="2">
        <f>VLOOKUP($A173,'By SKU - New RTs'!$A:$V,18,FALSE)</f>
        <v>0</v>
      </c>
      <c r="E173" s="5">
        <f t="shared" si="10"/>
        <v>0</v>
      </c>
      <c r="F173" s="2">
        <f>VLOOKUP($A173,'By SKU - Old RTs'!$A:$V,19,FALSE)</f>
        <v>0</v>
      </c>
      <c r="G173" s="2">
        <f>VLOOKUP($A173,'By SKU - New RTs'!$A:$V,19,FALSE)</f>
        <v>0</v>
      </c>
      <c r="H173" s="5">
        <f t="shared" si="11"/>
        <v>0</v>
      </c>
      <c r="I173" s="2">
        <f>VLOOKUP($A173,'By SKU - Old RTs'!$A:$V,20,FALSE)</f>
        <v>0</v>
      </c>
      <c r="J173" s="2">
        <f>VLOOKUP($A173,'By SKU - New RTs'!$A:$V,20,FALSE)</f>
        <v>0</v>
      </c>
      <c r="K173" s="5">
        <f t="shared" si="12"/>
        <v>0</v>
      </c>
      <c r="L173" s="2">
        <f>VLOOKUP($A173,'By SKU - Old RTs'!$A:$V,21,FALSE)</f>
        <v>0.25</v>
      </c>
      <c r="M173" s="2">
        <f>VLOOKUP($A173,'By SKU - New RTs'!$A:$V,21,FALSE)</f>
        <v>0.25</v>
      </c>
      <c r="N173" s="5">
        <f t="shared" si="13"/>
        <v>0</v>
      </c>
      <c r="O173" s="2">
        <f>VLOOKUP($A173,'By SKU - Old RTs'!$A:$V,22,FALSE)</f>
        <v>0</v>
      </c>
      <c r="P173" s="2">
        <f>VLOOKUP($A173,'By SKU - New RTs'!$A:$V,22,FALSE)</f>
        <v>0</v>
      </c>
      <c r="Q173" s="2">
        <f t="shared" si="14"/>
        <v>0</v>
      </c>
    </row>
    <row r="174" spans="1:17" x14ac:dyDescent="0.3">
      <c r="A174" s="3">
        <f>'By SKU - Old RTs'!A174</f>
        <v>7600</v>
      </c>
      <c r="B174" t="str">
        <f>'By SKU - Old RTs'!B174</f>
        <v xml:space="preserve">CRT CABINET SVC     </v>
      </c>
      <c r="C174" s="2">
        <f>VLOOKUP($A174,'By SKU - Old RTs'!$A:$V,18,FALSE)</f>
        <v>0</v>
      </c>
      <c r="D174" s="2">
        <f>VLOOKUP($A174,'By SKU - New RTs'!$A:$V,18,FALSE)</f>
        <v>0</v>
      </c>
      <c r="E174" s="5">
        <f t="shared" si="10"/>
        <v>0</v>
      </c>
      <c r="F174" s="2">
        <f>VLOOKUP($A174,'By SKU - Old RTs'!$A:$V,19,FALSE)</f>
        <v>0</v>
      </c>
      <c r="G174" s="2">
        <f>VLOOKUP($A174,'By SKU - New RTs'!$A:$V,19,FALSE)</f>
        <v>0</v>
      </c>
      <c r="H174" s="5">
        <f t="shared" si="11"/>
        <v>0</v>
      </c>
      <c r="I174" s="2">
        <f>VLOOKUP($A174,'By SKU - Old RTs'!$A:$V,20,FALSE)</f>
        <v>0</v>
      </c>
      <c r="J174" s="2">
        <f>VLOOKUP($A174,'By SKU - New RTs'!$A:$V,20,FALSE)</f>
        <v>0</v>
      </c>
      <c r="K174" s="5">
        <f t="shared" si="12"/>
        <v>0</v>
      </c>
      <c r="L174" s="2">
        <f>VLOOKUP($A174,'By SKU - Old RTs'!$A:$V,21,FALSE)</f>
        <v>0</v>
      </c>
      <c r="M174" s="2">
        <f>VLOOKUP($A174,'By SKU - New RTs'!$A:$V,21,FALSE)</f>
        <v>0</v>
      </c>
      <c r="N174" s="5">
        <f t="shared" si="13"/>
        <v>0</v>
      </c>
      <c r="O174" s="2">
        <f>VLOOKUP($A174,'By SKU - Old RTs'!$A:$V,22,FALSE)</f>
        <v>0</v>
      </c>
      <c r="P174" s="2">
        <f>VLOOKUP($A174,'By SKU - New RTs'!$A:$V,22,FALSE)</f>
        <v>0</v>
      </c>
      <c r="Q174" s="2">
        <f t="shared" si="14"/>
        <v>0</v>
      </c>
    </row>
    <row r="175" spans="1:17" x14ac:dyDescent="0.3">
      <c r="A175" s="3">
        <f>'By SKU - Old RTs'!A175</f>
        <v>7601</v>
      </c>
      <c r="B175" t="str">
        <f>'By SKU - Old RTs'!B175</f>
        <v>CLS FOAM DISP #7507</v>
      </c>
      <c r="C175" s="2">
        <f>VLOOKUP($A175,'By SKU - Old RTs'!$A:$V,18,FALSE)</f>
        <v>0</v>
      </c>
      <c r="D175" s="2">
        <f>VLOOKUP($A175,'By SKU - New RTs'!$A:$V,18,FALSE)</f>
        <v>0</v>
      </c>
      <c r="E175" s="5">
        <f t="shared" si="10"/>
        <v>0</v>
      </c>
      <c r="F175" s="2">
        <f>VLOOKUP($A175,'By SKU - Old RTs'!$A:$V,19,FALSE)</f>
        <v>0</v>
      </c>
      <c r="G175" s="2">
        <f>VLOOKUP($A175,'By SKU - New RTs'!$A:$V,19,FALSE)</f>
        <v>0</v>
      </c>
      <c r="H175" s="5">
        <f t="shared" si="11"/>
        <v>0</v>
      </c>
      <c r="I175" s="2">
        <f>VLOOKUP($A175,'By SKU - Old RTs'!$A:$V,20,FALSE)</f>
        <v>0</v>
      </c>
      <c r="J175" s="2">
        <f>VLOOKUP($A175,'By SKU - New RTs'!$A:$V,20,FALSE)</f>
        <v>0</v>
      </c>
      <c r="K175" s="5">
        <f t="shared" si="12"/>
        <v>0</v>
      </c>
      <c r="L175" s="2">
        <f>VLOOKUP($A175,'By SKU - Old RTs'!$A:$V,21,FALSE)</f>
        <v>0</v>
      </c>
      <c r="M175" s="2">
        <f>VLOOKUP($A175,'By SKU - New RTs'!$A:$V,21,FALSE)</f>
        <v>0</v>
      </c>
      <c r="N175" s="5">
        <f t="shared" si="13"/>
        <v>0</v>
      </c>
      <c r="O175" s="2">
        <f>VLOOKUP($A175,'By SKU - Old RTs'!$A:$V,22,FALSE)</f>
        <v>0</v>
      </c>
      <c r="P175" s="2">
        <f>VLOOKUP($A175,'By SKU - New RTs'!$A:$V,22,FALSE)</f>
        <v>0</v>
      </c>
      <c r="Q175" s="2">
        <f t="shared" si="14"/>
        <v>0</v>
      </c>
    </row>
    <row r="176" spans="1:17" x14ac:dyDescent="0.3">
      <c r="A176" s="3">
        <f>'By SKU - Old RTs'!A176</f>
        <v>7603</v>
      </c>
      <c r="B176" t="str">
        <f>'By SKU - Old RTs'!B176</f>
        <v>CLS SAN 400 DISP #7405</v>
      </c>
      <c r="C176" s="2">
        <f>VLOOKUP($A176,'By SKU - Old RTs'!$A:$V,18,FALSE)</f>
        <v>0</v>
      </c>
      <c r="D176" s="2">
        <f>VLOOKUP($A176,'By SKU - New RTs'!$A:$V,18,FALSE)</f>
        <v>0</v>
      </c>
      <c r="E176" s="5">
        <f t="shared" si="10"/>
        <v>0</v>
      </c>
      <c r="F176" s="2">
        <f>VLOOKUP($A176,'By SKU - Old RTs'!$A:$V,19,FALSE)</f>
        <v>0</v>
      </c>
      <c r="G176" s="2">
        <f>VLOOKUP($A176,'By SKU - New RTs'!$A:$V,19,FALSE)</f>
        <v>0</v>
      </c>
      <c r="H176" s="5">
        <f t="shared" si="11"/>
        <v>0</v>
      </c>
      <c r="I176" s="2">
        <f>VLOOKUP($A176,'By SKU - Old RTs'!$A:$V,20,FALSE)</f>
        <v>0</v>
      </c>
      <c r="J176" s="2">
        <f>VLOOKUP($A176,'By SKU - New RTs'!$A:$V,20,FALSE)</f>
        <v>0</v>
      </c>
      <c r="K176" s="5">
        <f t="shared" si="12"/>
        <v>0</v>
      </c>
      <c r="L176" s="2">
        <f>VLOOKUP($A176,'By SKU - Old RTs'!$A:$V,21,FALSE)</f>
        <v>0</v>
      </c>
      <c r="M176" s="2">
        <f>VLOOKUP($A176,'By SKU - New RTs'!$A:$V,21,FALSE)</f>
        <v>0</v>
      </c>
      <c r="N176" s="5">
        <f t="shared" si="13"/>
        <v>0</v>
      </c>
      <c r="O176" s="2">
        <f>VLOOKUP($A176,'By SKU - Old RTs'!$A:$V,22,FALSE)</f>
        <v>0</v>
      </c>
      <c r="P176" s="2">
        <f>VLOOKUP($A176,'By SKU - New RTs'!$A:$V,22,FALSE)</f>
        <v>0</v>
      </c>
      <c r="Q176" s="2">
        <f t="shared" si="14"/>
        <v>0</v>
      </c>
    </row>
    <row r="177" spans="1:17" x14ac:dyDescent="0.3">
      <c r="A177" s="3">
        <f>'By SKU - Old RTs'!A177</f>
        <v>7604</v>
      </c>
      <c r="B177" t="str">
        <f>'By SKU - Old RTs'!B177</f>
        <v>CLS HD GRIT SOAP DISP</v>
      </c>
      <c r="C177" s="2">
        <f>VLOOKUP($A177,'By SKU - Old RTs'!$A:$V,18,FALSE)</f>
        <v>0</v>
      </c>
      <c r="D177" s="2">
        <f>VLOOKUP($A177,'By SKU - New RTs'!$A:$V,18,FALSE)</f>
        <v>0</v>
      </c>
      <c r="E177" s="5">
        <f t="shared" si="10"/>
        <v>0</v>
      </c>
      <c r="F177" s="2">
        <f>VLOOKUP($A177,'By SKU - Old RTs'!$A:$V,19,FALSE)</f>
        <v>0</v>
      </c>
      <c r="G177" s="2">
        <f>VLOOKUP($A177,'By SKU - New RTs'!$A:$V,19,FALSE)</f>
        <v>0</v>
      </c>
      <c r="H177" s="5">
        <f t="shared" si="11"/>
        <v>0</v>
      </c>
      <c r="I177" s="2">
        <f>VLOOKUP($A177,'By SKU - Old RTs'!$A:$V,20,FALSE)</f>
        <v>0</v>
      </c>
      <c r="J177" s="2">
        <f>VLOOKUP($A177,'By SKU - New RTs'!$A:$V,20,FALSE)</f>
        <v>0</v>
      </c>
      <c r="K177" s="5">
        <f t="shared" si="12"/>
        <v>0</v>
      </c>
      <c r="L177" s="2">
        <f>VLOOKUP($A177,'By SKU - Old RTs'!$A:$V,21,FALSE)</f>
        <v>0</v>
      </c>
      <c r="M177" s="2">
        <f>VLOOKUP($A177,'By SKU - New RTs'!$A:$V,21,FALSE)</f>
        <v>0</v>
      </c>
      <c r="N177" s="5">
        <f t="shared" si="13"/>
        <v>0</v>
      </c>
      <c r="O177" s="2">
        <f>VLOOKUP($A177,'By SKU - Old RTs'!$A:$V,22,FALSE)</f>
        <v>0</v>
      </c>
      <c r="P177" s="2">
        <f>VLOOKUP($A177,'By SKU - New RTs'!$A:$V,22,FALSE)</f>
        <v>0</v>
      </c>
      <c r="Q177" s="2">
        <f t="shared" si="14"/>
        <v>0</v>
      </c>
    </row>
    <row r="178" spans="1:17" x14ac:dyDescent="0.3">
      <c r="A178" s="3">
        <f>'By SKU - Old RTs'!A178</f>
        <v>7625</v>
      </c>
      <c r="B178" t="str">
        <f>'By SKU - Old RTs'!B178</f>
        <v>SN DSP(HSD-100)</v>
      </c>
      <c r="C178" s="2">
        <f>VLOOKUP($A178,'By SKU - Old RTs'!$A:$V,18,FALSE)</f>
        <v>0</v>
      </c>
      <c r="D178" s="2">
        <f>VLOOKUP($A178,'By SKU - New RTs'!$A:$V,18,FALSE)</f>
        <v>0</v>
      </c>
      <c r="E178" s="5">
        <f t="shared" si="10"/>
        <v>0</v>
      </c>
      <c r="F178" s="2">
        <f>VLOOKUP($A178,'By SKU - Old RTs'!$A:$V,19,FALSE)</f>
        <v>0</v>
      </c>
      <c r="G178" s="2">
        <f>VLOOKUP($A178,'By SKU - New RTs'!$A:$V,19,FALSE)</f>
        <v>0</v>
      </c>
      <c r="H178" s="5">
        <f t="shared" si="11"/>
        <v>0</v>
      </c>
      <c r="I178" s="2">
        <f>VLOOKUP($A178,'By SKU - Old RTs'!$A:$V,20,FALSE)</f>
        <v>0</v>
      </c>
      <c r="J178" s="2">
        <f>VLOOKUP($A178,'By SKU - New RTs'!$A:$V,20,FALSE)</f>
        <v>0</v>
      </c>
      <c r="K178" s="5">
        <f t="shared" si="12"/>
        <v>0</v>
      </c>
      <c r="L178" s="2">
        <f>VLOOKUP($A178,'By SKU - Old RTs'!$A:$V,21,FALSE)</f>
        <v>0</v>
      </c>
      <c r="M178" s="2">
        <f>VLOOKUP($A178,'By SKU - New RTs'!$A:$V,21,FALSE)</f>
        <v>0</v>
      </c>
      <c r="N178" s="5">
        <f t="shared" si="13"/>
        <v>0</v>
      </c>
      <c r="O178" s="2">
        <f>VLOOKUP($A178,'By SKU - Old RTs'!$A:$V,22,FALSE)</f>
        <v>0</v>
      </c>
      <c r="P178" s="2">
        <f>VLOOKUP($A178,'By SKU - New RTs'!$A:$V,22,FALSE)</f>
        <v>0</v>
      </c>
      <c r="Q178" s="2">
        <f t="shared" si="14"/>
        <v>0</v>
      </c>
    </row>
    <row r="179" spans="1:17" x14ac:dyDescent="0.3">
      <c r="A179" s="3">
        <f>'By SKU - Old RTs'!A179</f>
        <v>7626</v>
      </c>
      <c r="B179" t="str">
        <f>'By SKU - Old RTs'!B179</f>
        <v>CFDDSP(CCD-050)</v>
      </c>
      <c r="C179" s="2">
        <f>VLOOKUP($A179,'By SKU - Old RTs'!$A:$V,18,FALSE)</f>
        <v>0</v>
      </c>
      <c r="D179" s="2">
        <f>VLOOKUP($A179,'By SKU - New RTs'!$A:$V,18,FALSE)</f>
        <v>0</v>
      </c>
      <c r="E179" s="5">
        <f t="shared" si="10"/>
        <v>0</v>
      </c>
      <c r="F179" s="2">
        <f>VLOOKUP($A179,'By SKU - Old RTs'!$A:$V,19,FALSE)</f>
        <v>0</v>
      </c>
      <c r="G179" s="2">
        <f>VLOOKUP($A179,'By SKU - New RTs'!$A:$V,19,FALSE)</f>
        <v>0</v>
      </c>
      <c r="H179" s="5">
        <f t="shared" si="11"/>
        <v>0</v>
      </c>
      <c r="I179" s="2">
        <f>VLOOKUP($A179,'By SKU - Old RTs'!$A:$V,20,FALSE)</f>
        <v>0</v>
      </c>
      <c r="J179" s="2">
        <f>VLOOKUP($A179,'By SKU - New RTs'!$A:$V,20,FALSE)</f>
        <v>0</v>
      </c>
      <c r="K179" s="5">
        <f t="shared" si="12"/>
        <v>0</v>
      </c>
      <c r="L179" s="2">
        <f>VLOOKUP($A179,'By SKU - Old RTs'!$A:$V,21,FALSE)</f>
        <v>0</v>
      </c>
      <c r="M179" s="2">
        <f>VLOOKUP($A179,'By SKU - New RTs'!$A:$V,21,FALSE)</f>
        <v>0</v>
      </c>
      <c r="N179" s="5">
        <f t="shared" si="13"/>
        <v>0</v>
      </c>
      <c r="O179" s="2">
        <f>VLOOKUP($A179,'By SKU - Old RTs'!$A:$V,22,FALSE)</f>
        <v>0</v>
      </c>
      <c r="P179" s="2">
        <f>VLOOKUP($A179,'By SKU - New RTs'!$A:$V,22,FALSE)</f>
        <v>0</v>
      </c>
      <c r="Q179" s="2">
        <f t="shared" si="14"/>
        <v>0</v>
      </c>
    </row>
    <row r="180" spans="1:17" x14ac:dyDescent="0.3">
      <c r="A180" s="3">
        <f>'By SKU - Old RTs'!A180</f>
        <v>7627</v>
      </c>
      <c r="B180" t="str">
        <f>'By SKU - Old RTs'!B180</f>
        <v>AC DSP(HAD-100)</v>
      </c>
      <c r="C180" s="2">
        <f>VLOOKUP($A180,'By SKU - Old RTs'!$A:$V,18,FALSE)</f>
        <v>0</v>
      </c>
      <c r="D180" s="2">
        <f>VLOOKUP($A180,'By SKU - New RTs'!$A:$V,18,FALSE)</f>
        <v>0</v>
      </c>
      <c r="E180" s="5">
        <f t="shared" si="10"/>
        <v>0</v>
      </c>
      <c r="F180" s="2">
        <f>VLOOKUP($A180,'By SKU - Old RTs'!$A:$V,19,FALSE)</f>
        <v>0</v>
      </c>
      <c r="G180" s="2">
        <f>VLOOKUP($A180,'By SKU - New RTs'!$A:$V,19,FALSE)</f>
        <v>0</v>
      </c>
      <c r="H180" s="5">
        <f t="shared" si="11"/>
        <v>0</v>
      </c>
      <c r="I180" s="2">
        <f>VLOOKUP($A180,'By SKU - Old RTs'!$A:$V,20,FALSE)</f>
        <v>0</v>
      </c>
      <c r="J180" s="2">
        <f>VLOOKUP($A180,'By SKU - New RTs'!$A:$V,20,FALSE)</f>
        <v>0</v>
      </c>
      <c r="K180" s="5">
        <f t="shared" si="12"/>
        <v>0</v>
      </c>
      <c r="L180" s="2">
        <f>VLOOKUP($A180,'By SKU - Old RTs'!$A:$V,21,FALSE)</f>
        <v>0</v>
      </c>
      <c r="M180" s="2">
        <f>VLOOKUP($A180,'By SKU - New RTs'!$A:$V,21,FALSE)</f>
        <v>0</v>
      </c>
      <c r="N180" s="5">
        <f t="shared" si="13"/>
        <v>0</v>
      </c>
      <c r="O180" s="2">
        <f>VLOOKUP($A180,'By SKU - Old RTs'!$A:$V,22,FALSE)</f>
        <v>0</v>
      </c>
      <c r="P180" s="2">
        <f>VLOOKUP($A180,'By SKU - New RTs'!$A:$V,22,FALSE)</f>
        <v>0</v>
      </c>
      <c r="Q180" s="2">
        <f t="shared" si="14"/>
        <v>0</v>
      </c>
    </row>
    <row r="181" spans="1:17" x14ac:dyDescent="0.3">
      <c r="A181" s="3">
        <f>'By SKU - Old RTs'!A181</f>
        <v>7632</v>
      </c>
      <c r="B181" t="str">
        <f>'By SKU - Old RTs'!B181</f>
        <v>TPDISP(JSD-100)</v>
      </c>
      <c r="C181" s="2">
        <f>VLOOKUP($A181,'By SKU - Old RTs'!$A:$V,18,FALSE)</f>
        <v>0</v>
      </c>
      <c r="D181" s="2">
        <f>VLOOKUP($A181,'By SKU - New RTs'!$A:$V,18,FALSE)</f>
        <v>0</v>
      </c>
      <c r="E181" s="5">
        <f t="shared" si="10"/>
        <v>0</v>
      </c>
      <c r="F181" s="2">
        <f>VLOOKUP($A181,'By SKU - Old RTs'!$A:$V,19,FALSE)</f>
        <v>0</v>
      </c>
      <c r="G181" s="2">
        <f>VLOOKUP($A181,'By SKU - New RTs'!$A:$V,19,FALSE)</f>
        <v>0</v>
      </c>
      <c r="H181" s="5">
        <f t="shared" si="11"/>
        <v>0</v>
      </c>
      <c r="I181" s="2">
        <f>VLOOKUP($A181,'By SKU - Old RTs'!$A:$V,20,FALSE)</f>
        <v>0</v>
      </c>
      <c r="J181" s="2">
        <f>VLOOKUP($A181,'By SKU - New RTs'!$A:$V,20,FALSE)</f>
        <v>0</v>
      </c>
      <c r="K181" s="5">
        <f t="shared" si="12"/>
        <v>0</v>
      </c>
      <c r="L181" s="2">
        <f>VLOOKUP($A181,'By SKU - Old RTs'!$A:$V,21,FALSE)</f>
        <v>0</v>
      </c>
      <c r="M181" s="2">
        <f>VLOOKUP($A181,'By SKU - New RTs'!$A:$V,21,FALSE)</f>
        <v>0</v>
      </c>
      <c r="N181" s="5">
        <f t="shared" si="13"/>
        <v>0</v>
      </c>
      <c r="O181" s="2">
        <f>VLOOKUP($A181,'By SKU - Old RTs'!$A:$V,22,FALSE)</f>
        <v>0</v>
      </c>
      <c r="P181" s="2">
        <f>VLOOKUP($A181,'By SKU - New RTs'!$A:$V,22,FALSE)</f>
        <v>0</v>
      </c>
      <c r="Q181" s="2">
        <f t="shared" si="14"/>
        <v>0</v>
      </c>
    </row>
    <row r="182" spans="1:17" x14ac:dyDescent="0.3">
      <c r="A182" s="3">
        <f>'By SKU - Old RTs'!A182</f>
        <v>7633</v>
      </c>
      <c r="B182" t="str">
        <f>'By SKU - Old RTs'!B182</f>
        <v>2TPDSP(JST-102)</v>
      </c>
      <c r="C182" s="2">
        <f>VLOOKUP($A182,'By SKU - Old RTs'!$A:$V,18,FALSE)</f>
        <v>0</v>
      </c>
      <c r="D182" s="2">
        <f>VLOOKUP($A182,'By SKU - New RTs'!$A:$V,18,FALSE)</f>
        <v>0</v>
      </c>
      <c r="E182" s="5">
        <f t="shared" si="10"/>
        <v>0</v>
      </c>
      <c r="F182" s="2">
        <f>VLOOKUP($A182,'By SKU - Old RTs'!$A:$V,19,FALSE)</f>
        <v>0</v>
      </c>
      <c r="G182" s="2">
        <f>VLOOKUP($A182,'By SKU - New RTs'!$A:$V,19,FALSE)</f>
        <v>0</v>
      </c>
      <c r="H182" s="5">
        <f t="shared" si="11"/>
        <v>0</v>
      </c>
      <c r="I182" s="2">
        <f>VLOOKUP($A182,'By SKU - Old RTs'!$A:$V,20,FALSE)</f>
        <v>0</v>
      </c>
      <c r="J182" s="2">
        <f>VLOOKUP($A182,'By SKU - New RTs'!$A:$V,20,FALSE)</f>
        <v>0</v>
      </c>
      <c r="K182" s="5">
        <f t="shared" si="12"/>
        <v>0</v>
      </c>
      <c r="L182" s="2">
        <f>VLOOKUP($A182,'By SKU - Old RTs'!$A:$V,21,FALSE)</f>
        <v>0</v>
      </c>
      <c r="M182" s="2">
        <f>VLOOKUP($A182,'By SKU - New RTs'!$A:$V,21,FALSE)</f>
        <v>0</v>
      </c>
      <c r="N182" s="5">
        <f t="shared" si="13"/>
        <v>0</v>
      </c>
      <c r="O182" s="2">
        <f>VLOOKUP($A182,'By SKU - Old RTs'!$A:$V,22,FALSE)</f>
        <v>0</v>
      </c>
      <c r="P182" s="2">
        <f>VLOOKUP($A182,'By SKU - New RTs'!$A:$V,22,FALSE)</f>
        <v>0</v>
      </c>
      <c r="Q182" s="2">
        <f t="shared" si="14"/>
        <v>0</v>
      </c>
    </row>
    <row r="183" spans="1:17" x14ac:dyDescent="0.3">
      <c r="A183" s="3">
        <f>'By SKU - Old RTs'!A183</f>
        <v>7634</v>
      </c>
      <c r="B183" t="str">
        <f>'By SKU - Old RTs'!B183</f>
        <v>CFDDSP(CDS-100)</v>
      </c>
      <c r="C183" s="2">
        <f>VLOOKUP($A183,'By SKU - Old RTs'!$A:$V,18,FALSE)</f>
        <v>0</v>
      </c>
      <c r="D183" s="2">
        <f>VLOOKUP($A183,'By SKU - New RTs'!$A:$V,18,FALSE)</f>
        <v>0</v>
      </c>
      <c r="E183" s="5">
        <f t="shared" si="10"/>
        <v>0</v>
      </c>
      <c r="F183" s="2">
        <f>VLOOKUP($A183,'By SKU - Old RTs'!$A:$V,19,FALSE)</f>
        <v>0</v>
      </c>
      <c r="G183" s="2">
        <f>VLOOKUP($A183,'By SKU - New RTs'!$A:$V,19,FALSE)</f>
        <v>0</v>
      </c>
      <c r="H183" s="5">
        <f t="shared" si="11"/>
        <v>0</v>
      </c>
      <c r="I183" s="2">
        <f>VLOOKUP($A183,'By SKU - Old RTs'!$A:$V,20,FALSE)</f>
        <v>0</v>
      </c>
      <c r="J183" s="2">
        <f>VLOOKUP($A183,'By SKU - New RTs'!$A:$V,20,FALSE)</f>
        <v>0</v>
      </c>
      <c r="K183" s="5">
        <f t="shared" si="12"/>
        <v>0</v>
      </c>
      <c r="L183" s="2">
        <f>VLOOKUP($A183,'By SKU - Old RTs'!$A:$V,21,FALSE)</f>
        <v>0</v>
      </c>
      <c r="M183" s="2">
        <f>VLOOKUP($A183,'By SKU - New RTs'!$A:$V,21,FALSE)</f>
        <v>0</v>
      </c>
      <c r="N183" s="5">
        <f t="shared" si="13"/>
        <v>0</v>
      </c>
      <c r="O183" s="2">
        <f>VLOOKUP($A183,'By SKU - Old RTs'!$A:$V,22,FALSE)</f>
        <v>0</v>
      </c>
      <c r="P183" s="2">
        <f>VLOOKUP($A183,'By SKU - New RTs'!$A:$V,22,FALSE)</f>
        <v>0</v>
      </c>
      <c r="Q183" s="2">
        <f t="shared" si="14"/>
        <v>0</v>
      </c>
    </row>
    <row r="184" spans="1:17" x14ac:dyDescent="0.3">
      <c r="A184" s="3">
        <f>'By SKU - Old RTs'!A184</f>
        <v>7637</v>
      </c>
      <c r="B184" t="str">
        <f>'By SKU - Old RTs'!B184</f>
        <v xml:space="preserve">BATH TISSUE BOX     </v>
      </c>
      <c r="C184" s="2">
        <f>VLOOKUP($A184,'By SKU - Old RTs'!$A:$V,18,FALSE)</f>
        <v>0</v>
      </c>
      <c r="D184" s="2">
        <f>VLOOKUP($A184,'By SKU - New RTs'!$A:$V,18,FALSE)</f>
        <v>0</v>
      </c>
      <c r="E184" s="5">
        <f t="shared" si="10"/>
        <v>0</v>
      </c>
      <c r="F184" s="2">
        <f>VLOOKUP($A184,'By SKU - Old RTs'!$A:$V,19,FALSE)</f>
        <v>0</v>
      </c>
      <c r="G184" s="2">
        <f>VLOOKUP($A184,'By SKU - New RTs'!$A:$V,19,FALSE)</f>
        <v>0</v>
      </c>
      <c r="H184" s="5">
        <f t="shared" si="11"/>
        <v>0</v>
      </c>
      <c r="I184" s="2">
        <f>VLOOKUP($A184,'By SKU - Old RTs'!$A:$V,20,FALSE)</f>
        <v>0</v>
      </c>
      <c r="J184" s="2">
        <f>VLOOKUP($A184,'By SKU - New RTs'!$A:$V,20,FALSE)</f>
        <v>0</v>
      </c>
      <c r="K184" s="5">
        <f t="shared" si="12"/>
        <v>0</v>
      </c>
      <c r="L184" s="2">
        <f>VLOOKUP($A184,'By SKU - Old RTs'!$A:$V,21,FALSE)</f>
        <v>0</v>
      </c>
      <c r="M184" s="2">
        <f>VLOOKUP($A184,'By SKU - New RTs'!$A:$V,21,FALSE)</f>
        <v>0</v>
      </c>
      <c r="N184" s="5">
        <f t="shared" si="13"/>
        <v>0</v>
      </c>
      <c r="O184" s="2">
        <f>VLOOKUP($A184,'By SKU - Old RTs'!$A:$V,22,FALSE)</f>
        <v>0</v>
      </c>
      <c r="P184" s="2">
        <f>VLOOKUP($A184,'By SKU - New RTs'!$A:$V,22,FALSE)</f>
        <v>0</v>
      </c>
      <c r="Q184" s="2">
        <f t="shared" si="14"/>
        <v>0</v>
      </c>
    </row>
    <row r="185" spans="1:17" x14ac:dyDescent="0.3">
      <c r="A185" s="3">
        <f>'By SKU - Old RTs'!A185</f>
        <v>7643</v>
      </c>
      <c r="B185" t="str">
        <f>'By SKU - Old RTs'!B185</f>
        <v xml:space="preserve">MULTI/CFOLD DIS     </v>
      </c>
      <c r="C185" s="2">
        <f>VLOOKUP($A185,'By SKU - Old RTs'!$A:$V,18,FALSE)</f>
        <v>0</v>
      </c>
      <c r="D185" s="2">
        <f>VLOOKUP($A185,'By SKU - New RTs'!$A:$V,18,FALSE)</f>
        <v>0</v>
      </c>
      <c r="E185" s="5">
        <f t="shared" si="10"/>
        <v>0</v>
      </c>
      <c r="F185" s="2">
        <f>VLOOKUP($A185,'By SKU - Old RTs'!$A:$V,19,FALSE)</f>
        <v>0</v>
      </c>
      <c r="G185" s="2">
        <f>VLOOKUP($A185,'By SKU - New RTs'!$A:$V,19,FALSE)</f>
        <v>0</v>
      </c>
      <c r="H185" s="5">
        <f t="shared" si="11"/>
        <v>0</v>
      </c>
      <c r="I185" s="2">
        <f>VLOOKUP($A185,'By SKU - Old RTs'!$A:$V,20,FALSE)</f>
        <v>0</v>
      </c>
      <c r="J185" s="2">
        <f>VLOOKUP($A185,'By SKU - New RTs'!$A:$V,20,FALSE)</f>
        <v>0</v>
      </c>
      <c r="K185" s="5">
        <f t="shared" si="12"/>
        <v>0</v>
      </c>
      <c r="L185" s="2">
        <f>VLOOKUP($A185,'By SKU - Old RTs'!$A:$V,21,FALSE)</f>
        <v>0</v>
      </c>
      <c r="M185" s="2">
        <f>VLOOKUP($A185,'By SKU - New RTs'!$A:$V,21,FALSE)</f>
        <v>0</v>
      </c>
      <c r="N185" s="5">
        <f t="shared" si="13"/>
        <v>0</v>
      </c>
      <c r="O185" s="2">
        <f>VLOOKUP($A185,'By SKU - Old RTs'!$A:$V,22,FALSE)</f>
        <v>0</v>
      </c>
      <c r="P185" s="2">
        <f>VLOOKUP($A185,'By SKU - New RTs'!$A:$V,22,FALSE)</f>
        <v>0</v>
      </c>
      <c r="Q185" s="2">
        <f t="shared" si="14"/>
        <v>0</v>
      </c>
    </row>
    <row r="186" spans="1:17" x14ac:dyDescent="0.3">
      <c r="A186" s="3">
        <f>'By SKU - Old RTs'!A186</f>
        <v>7661</v>
      </c>
      <c r="B186" t="str">
        <f>'By SKU - Old RTs'!B186</f>
        <v>GREENSCENTS AIR DISPENSER</v>
      </c>
      <c r="C186" s="2">
        <f>VLOOKUP($A186,'By SKU - Old RTs'!$A:$V,18,FALSE)</f>
        <v>0</v>
      </c>
      <c r="D186" s="2">
        <f>VLOOKUP($A186,'By SKU - New RTs'!$A:$V,18,FALSE)</f>
        <v>0</v>
      </c>
      <c r="E186" s="5">
        <f t="shared" si="10"/>
        <v>0</v>
      </c>
      <c r="F186" s="2">
        <f>VLOOKUP($A186,'By SKU - Old RTs'!$A:$V,19,FALSE)</f>
        <v>0</v>
      </c>
      <c r="G186" s="2">
        <f>VLOOKUP($A186,'By SKU - New RTs'!$A:$V,19,FALSE)</f>
        <v>0</v>
      </c>
      <c r="H186" s="5">
        <f t="shared" si="11"/>
        <v>0</v>
      </c>
      <c r="I186" s="2">
        <f>VLOOKUP($A186,'By SKU - Old RTs'!$A:$V,20,FALSE)</f>
        <v>0</v>
      </c>
      <c r="J186" s="2">
        <f>VLOOKUP($A186,'By SKU - New RTs'!$A:$V,20,FALSE)</f>
        <v>0</v>
      </c>
      <c r="K186" s="5">
        <f t="shared" si="12"/>
        <v>0</v>
      </c>
      <c r="L186" s="2">
        <f>VLOOKUP($A186,'By SKU - Old RTs'!$A:$V,21,FALSE)</f>
        <v>0</v>
      </c>
      <c r="M186" s="2">
        <f>VLOOKUP($A186,'By SKU - New RTs'!$A:$V,21,FALSE)</f>
        <v>0</v>
      </c>
      <c r="N186" s="5">
        <f t="shared" si="13"/>
        <v>0</v>
      </c>
      <c r="O186" s="2">
        <f>VLOOKUP($A186,'By SKU - Old RTs'!$A:$V,22,FALSE)</f>
        <v>0</v>
      </c>
      <c r="P186" s="2">
        <f>VLOOKUP($A186,'By SKU - New RTs'!$A:$V,22,FALSE)</f>
        <v>0</v>
      </c>
      <c r="Q186" s="2">
        <f t="shared" si="14"/>
        <v>0</v>
      </c>
    </row>
    <row r="187" spans="1:17" x14ac:dyDescent="0.3">
      <c r="A187" s="3">
        <f>'By SKU - Old RTs'!A187</f>
        <v>7670</v>
      </c>
      <c r="B187" t="str">
        <f>'By SKU - Old RTs'!B187</f>
        <v xml:space="preserve">HANGER STAND        </v>
      </c>
      <c r="C187" s="2">
        <f>VLOOKUP($A187,'By SKU - Old RTs'!$A:$V,18,FALSE)</f>
        <v>0</v>
      </c>
      <c r="D187" s="2">
        <f>VLOOKUP($A187,'By SKU - New RTs'!$A:$V,18,FALSE)</f>
        <v>0</v>
      </c>
      <c r="E187" s="5">
        <f t="shared" si="10"/>
        <v>0</v>
      </c>
      <c r="F187" s="2">
        <f>VLOOKUP($A187,'By SKU - Old RTs'!$A:$V,19,FALSE)</f>
        <v>0.5</v>
      </c>
      <c r="G187" s="2">
        <f>VLOOKUP($A187,'By SKU - New RTs'!$A:$V,19,FALSE)</f>
        <v>0.5</v>
      </c>
      <c r="H187" s="5">
        <f t="shared" si="11"/>
        <v>0</v>
      </c>
      <c r="I187" s="2">
        <f>VLOOKUP($A187,'By SKU - Old RTs'!$A:$V,20,FALSE)</f>
        <v>0</v>
      </c>
      <c r="J187" s="2">
        <f>VLOOKUP($A187,'By SKU - New RTs'!$A:$V,20,FALSE)</f>
        <v>0</v>
      </c>
      <c r="K187" s="5">
        <f t="shared" si="12"/>
        <v>0</v>
      </c>
      <c r="L187" s="2">
        <f>VLOOKUP($A187,'By SKU - Old RTs'!$A:$V,21,FALSE)</f>
        <v>0.5</v>
      </c>
      <c r="M187" s="2">
        <f>VLOOKUP($A187,'By SKU - New RTs'!$A:$V,21,FALSE)</f>
        <v>0.5</v>
      </c>
      <c r="N187" s="5">
        <f t="shared" si="13"/>
        <v>0</v>
      </c>
      <c r="O187" s="2">
        <f>VLOOKUP($A187,'By SKU - Old RTs'!$A:$V,22,FALSE)</f>
        <v>0</v>
      </c>
      <c r="P187" s="2">
        <f>VLOOKUP($A187,'By SKU - New RTs'!$A:$V,22,FALSE)</f>
        <v>0</v>
      </c>
      <c r="Q187" s="2">
        <f t="shared" si="14"/>
        <v>0</v>
      </c>
    </row>
    <row r="188" spans="1:17" x14ac:dyDescent="0.3">
      <c r="A188" s="3">
        <f>'By SKU - Old RTs'!A188</f>
        <v>7680</v>
      </c>
      <c r="B188" t="str">
        <f>'By SKU - Old RTs'!B188</f>
        <v xml:space="preserve">BAG STAND           </v>
      </c>
      <c r="C188" s="2">
        <f>VLOOKUP($A188,'By SKU - Old RTs'!$A:$V,18,FALSE)</f>
        <v>0</v>
      </c>
      <c r="D188" s="2">
        <f>VLOOKUP($A188,'By SKU - New RTs'!$A:$V,18,FALSE)</f>
        <v>0</v>
      </c>
      <c r="E188" s="5">
        <f t="shared" si="10"/>
        <v>0</v>
      </c>
      <c r="F188" s="2">
        <f>VLOOKUP($A188,'By SKU - Old RTs'!$A:$V,19,FALSE)</f>
        <v>0</v>
      </c>
      <c r="G188" s="2">
        <f>VLOOKUP($A188,'By SKU - New RTs'!$A:$V,19,FALSE)</f>
        <v>0</v>
      </c>
      <c r="H188" s="5">
        <f t="shared" si="11"/>
        <v>0</v>
      </c>
      <c r="I188" s="2">
        <f>VLOOKUP($A188,'By SKU - Old RTs'!$A:$V,20,FALSE)</f>
        <v>4</v>
      </c>
      <c r="J188" s="2">
        <f>VLOOKUP($A188,'By SKU - New RTs'!$A:$V,20,FALSE)</f>
        <v>0</v>
      </c>
      <c r="K188" s="5">
        <f t="shared" si="12"/>
        <v>-4</v>
      </c>
      <c r="L188" s="2">
        <f>VLOOKUP($A188,'By SKU - Old RTs'!$A:$V,21,FALSE)</f>
        <v>0</v>
      </c>
      <c r="M188" s="2">
        <f>VLOOKUP($A188,'By SKU - New RTs'!$A:$V,21,FALSE)</f>
        <v>0</v>
      </c>
      <c r="N188" s="5">
        <f t="shared" si="13"/>
        <v>0</v>
      </c>
      <c r="O188" s="2">
        <f>VLOOKUP($A188,'By SKU - Old RTs'!$A:$V,22,FALSE)</f>
        <v>0</v>
      </c>
      <c r="P188" s="2">
        <f>VLOOKUP($A188,'By SKU - New RTs'!$A:$V,22,FALSE)</f>
        <v>4</v>
      </c>
      <c r="Q188" s="2">
        <f t="shared" si="14"/>
        <v>4</v>
      </c>
    </row>
    <row r="189" spans="1:17" x14ac:dyDescent="0.3">
      <c r="A189" s="3">
        <f>'By SKU - Old RTs'!A189</f>
        <v>4016210</v>
      </c>
      <c r="B189" t="str">
        <f>'By SKU - Old RTs'!B189</f>
        <v>AP RED VINYL</v>
      </c>
      <c r="C189" s="2">
        <f>VLOOKUP($A189,'By SKU - Old RTs'!$A:$V,18,FALSE)</f>
        <v>0</v>
      </c>
      <c r="D189" s="2">
        <f>VLOOKUP($A189,'By SKU - New RTs'!$A:$V,18,FALSE)</f>
        <v>0</v>
      </c>
      <c r="E189" s="5">
        <f t="shared" si="10"/>
        <v>0</v>
      </c>
      <c r="F189" s="2">
        <f>VLOOKUP($A189,'By SKU - Old RTs'!$A:$V,19,FALSE)</f>
        <v>0</v>
      </c>
      <c r="G189" s="2">
        <f>VLOOKUP($A189,'By SKU - New RTs'!$A:$V,19,FALSE)</f>
        <v>0</v>
      </c>
      <c r="H189" s="5">
        <f t="shared" si="11"/>
        <v>0</v>
      </c>
      <c r="I189" s="2">
        <f>VLOOKUP($A189,'By SKU - Old RTs'!$A:$V,20,FALSE)</f>
        <v>0</v>
      </c>
      <c r="J189" s="2">
        <f>VLOOKUP($A189,'By SKU - New RTs'!$A:$V,20,FALSE)</f>
        <v>0</v>
      </c>
      <c r="K189" s="5">
        <f t="shared" si="12"/>
        <v>0</v>
      </c>
      <c r="L189" s="2">
        <f>VLOOKUP($A189,'By SKU - Old RTs'!$A:$V,21,FALSE)</f>
        <v>0</v>
      </c>
      <c r="M189" s="2">
        <f>VLOOKUP($A189,'By SKU - New RTs'!$A:$V,21,FALSE)</f>
        <v>0</v>
      </c>
      <c r="N189" s="5">
        <f t="shared" si="13"/>
        <v>0</v>
      </c>
      <c r="O189" s="2">
        <f>VLOOKUP($A189,'By SKU - Old RTs'!$A:$V,22,FALSE)</f>
        <v>0</v>
      </c>
      <c r="P189" s="2">
        <f>VLOOKUP($A189,'By SKU - New RTs'!$A:$V,22,FALSE)</f>
        <v>0</v>
      </c>
      <c r="Q189" s="2">
        <f t="shared" si="14"/>
        <v>0</v>
      </c>
    </row>
    <row r="190" spans="1:17" x14ac:dyDescent="0.3">
      <c r="A190" s="3" t="str">
        <f>'By SKU - Old RTs'!A190</f>
        <v>1077-01</v>
      </c>
      <c r="B190" t="str">
        <f>'By SKU - Old RTs'!B190</f>
        <v xml:space="preserve">ST EXEC OX/BDC                  </v>
      </c>
      <c r="C190" s="2">
        <f>VLOOKUP($A190,'By SKU - Old RTs'!$A:$V,18,FALSE)</f>
        <v>0</v>
      </c>
      <c r="D190" s="2">
        <f>VLOOKUP($A190,'By SKU - New RTs'!$A:$V,18,FALSE)</f>
        <v>0</v>
      </c>
      <c r="E190" s="5">
        <f t="shared" si="10"/>
        <v>0</v>
      </c>
      <c r="F190" s="2">
        <f>VLOOKUP($A190,'By SKU - Old RTs'!$A:$V,19,FALSE)</f>
        <v>0</v>
      </c>
      <c r="G190" s="2">
        <f>VLOOKUP($A190,'By SKU - New RTs'!$A:$V,19,FALSE)</f>
        <v>0</v>
      </c>
      <c r="H190" s="5">
        <f t="shared" si="11"/>
        <v>0</v>
      </c>
      <c r="I190" s="2">
        <f>VLOOKUP($A190,'By SKU - Old RTs'!$A:$V,20,FALSE)</f>
        <v>0</v>
      </c>
      <c r="J190" s="2">
        <f>VLOOKUP($A190,'By SKU - New RTs'!$A:$V,20,FALSE)</f>
        <v>0.25</v>
      </c>
      <c r="K190" s="5">
        <f t="shared" si="12"/>
        <v>0.25</v>
      </c>
      <c r="L190" s="2">
        <f>VLOOKUP($A190,'By SKU - Old RTs'!$A:$V,21,FALSE)</f>
        <v>0</v>
      </c>
      <c r="M190" s="2">
        <f>VLOOKUP($A190,'By SKU - New RTs'!$A:$V,21,FALSE)</f>
        <v>0</v>
      </c>
      <c r="N190" s="5">
        <f t="shared" si="13"/>
        <v>0</v>
      </c>
      <c r="O190" s="2">
        <f>VLOOKUP($A190,'By SKU - Old RTs'!$A:$V,22,FALSE)</f>
        <v>0.25</v>
      </c>
      <c r="P190" s="2">
        <f>VLOOKUP($A190,'By SKU - New RTs'!$A:$V,22,FALSE)</f>
        <v>0</v>
      </c>
      <c r="Q190" s="2">
        <f t="shared" si="14"/>
        <v>-0.25</v>
      </c>
    </row>
    <row r="191" spans="1:17" x14ac:dyDescent="0.3">
      <c r="A191" s="3" t="str">
        <f>'By SKU - Old RTs'!A191</f>
        <v>1447L</v>
      </c>
      <c r="B191" t="str">
        <f>'By SKU - Old RTs'!B191</f>
        <v>MT 4X6 CLA LOGO-LOGO</v>
      </c>
      <c r="C191" s="2">
        <f>VLOOKUP($A191,'By SKU - Old RTs'!$A:$V,18,FALSE)</f>
        <v>0</v>
      </c>
      <c r="D191" s="2">
        <f>VLOOKUP($A191,'By SKU - New RTs'!$A:$V,18,FALSE)</f>
        <v>0</v>
      </c>
      <c r="E191" s="5">
        <f t="shared" si="10"/>
        <v>0</v>
      </c>
      <c r="F191" s="2">
        <f>VLOOKUP($A191,'By SKU - Old RTs'!$A:$V,19,FALSE)</f>
        <v>2</v>
      </c>
      <c r="G191" s="2">
        <f>VLOOKUP($A191,'By SKU - New RTs'!$A:$V,19,FALSE)</f>
        <v>2</v>
      </c>
      <c r="H191" s="5">
        <f t="shared" si="11"/>
        <v>0</v>
      </c>
      <c r="I191" s="2">
        <f>VLOOKUP($A191,'By SKU - Old RTs'!$A:$V,20,FALSE)</f>
        <v>0</v>
      </c>
      <c r="J191" s="2">
        <f>VLOOKUP($A191,'By SKU - New RTs'!$A:$V,20,FALSE)</f>
        <v>0</v>
      </c>
      <c r="K191" s="5">
        <f t="shared" si="12"/>
        <v>0</v>
      </c>
      <c r="L191" s="2">
        <f>VLOOKUP($A191,'By SKU - Old RTs'!$A:$V,21,FALSE)</f>
        <v>0</v>
      </c>
      <c r="M191" s="2">
        <f>VLOOKUP($A191,'By SKU - New RTs'!$A:$V,21,FALSE)</f>
        <v>0</v>
      </c>
      <c r="N191" s="5">
        <f t="shared" si="13"/>
        <v>0</v>
      </c>
      <c r="O191" s="2">
        <f>VLOOKUP($A191,'By SKU - Old RTs'!$A:$V,22,FALSE)</f>
        <v>0</v>
      </c>
      <c r="P191" s="2">
        <f>VLOOKUP($A191,'By SKU - New RTs'!$A:$V,22,FALSE)</f>
        <v>0</v>
      </c>
      <c r="Q191" s="2">
        <f t="shared" si="14"/>
        <v>0</v>
      </c>
    </row>
    <row r="192" spans="1:17" x14ac:dyDescent="0.3">
      <c r="A192" s="3" t="str">
        <f>'By SKU - Old RTs'!A192</f>
        <v>5010WH</v>
      </c>
      <c r="B192" t="str">
        <f>'By SKU - Old RTs'!B192</f>
        <v>ST BAKER WITH BUTTONS</v>
      </c>
      <c r="C192" s="2">
        <f>VLOOKUP($A192,'By SKU - Old RTs'!$A:$V,18,FALSE)</f>
        <v>4.25</v>
      </c>
      <c r="D192" s="2">
        <f>VLOOKUP($A192,'By SKU - New RTs'!$A:$V,18,FALSE)</f>
        <v>4.25</v>
      </c>
      <c r="E192" s="5">
        <f t="shared" si="10"/>
        <v>0</v>
      </c>
      <c r="F192" s="2">
        <f>VLOOKUP($A192,'By SKU - Old RTs'!$A:$V,19,FALSE)</f>
        <v>0</v>
      </c>
      <c r="G192" s="2">
        <f>VLOOKUP($A192,'By SKU - New RTs'!$A:$V,19,FALSE)</f>
        <v>0</v>
      </c>
      <c r="H192" s="5">
        <f t="shared" si="11"/>
        <v>0</v>
      </c>
      <c r="I192" s="2">
        <f>VLOOKUP($A192,'By SKU - Old RTs'!$A:$V,20,FALSE)</f>
        <v>0</v>
      </c>
      <c r="J192" s="2">
        <f>VLOOKUP($A192,'By SKU - New RTs'!$A:$V,20,FALSE)</f>
        <v>0</v>
      </c>
      <c r="K192" s="5">
        <f t="shared" si="12"/>
        <v>0</v>
      </c>
      <c r="L192" s="2">
        <f>VLOOKUP($A192,'By SKU - Old RTs'!$A:$V,21,FALSE)</f>
        <v>0</v>
      </c>
      <c r="M192" s="2">
        <f>VLOOKUP($A192,'By SKU - New RTs'!$A:$V,21,FALSE)</f>
        <v>0</v>
      </c>
      <c r="N192" s="5">
        <f t="shared" si="13"/>
        <v>0</v>
      </c>
      <c r="O192" s="2">
        <f>VLOOKUP($A192,'By SKU - Old RTs'!$A:$V,22,FALSE)</f>
        <v>0</v>
      </c>
      <c r="P192" s="2">
        <f>VLOOKUP($A192,'By SKU - New RTs'!$A:$V,22,FALSE)</f>
        <v>0</v>
      </c>
      <c r="Q192" s="2">
        <f t="shared" si="14"/>
        <v>0</v>
      </c>
    </row>
    <row r="193" spans="1:17" x14ac:dyDescent="0.3">
      <c r="A193" s="3" t="str">
        <f>'By SKU - Old RTs'!A193</f>
        <v>7601SAN</v>
      </c>
      <c r="B193" t="str">
        <f>'By SKU - Old RTs'!B193</f>
        <v>CLS SANITIZER DISP #7507</v>
      </c>
      <c r="C193" s="2">
        <f>VLOOKUP($A193,'By SKU - Old RTs'!$A:$V,18,FALSE)</f>
        <v>0</v>
      </c>
      <c r="D193" s="2">
        <f>VLOOKUP($A193,'By SKU - New RTs'!$A:$V,18,FALSE)</f>
        <v>0</v>
      </c>
      <c r="E193" s="5">
        <f t="shared" si="10"/>
        <v>0</v>
      </c>
      <c r="F193" s="2">
        <f>VLOOKUP($A193,'By SKU - Old RTs'!$A:$V,19,FALSE)</f>
        <v>0</v>
      </c>
      <c r="G193" s="2">
        <f>VLOOKUP($A193,'By SKU - New RTs'!$A:$V,19,FALSE)</f>
        <v>0</v>
      </c>
      <c r="H193" s="5">
        <f t="shared" si="11"/>
        <v>0</v>
      </c>
      <c r="I193" s="2">
        <f>VLOOKUP($A193,'By SKU - Old RTs'!$A:$V,20,FALSE)</f>
        <v>0</v>
      </c>
      <c r="J193" s="2">
        <f>VLOOKUP($A193,'By SKU - New RTs'!$A:$V,20,FALSE)</f>
        <v>0</v>
      </c>
      <c r="K193" s="5">
        <f t="shared" si="12"/>
        <v>0</v>
      </c>
      <c r="L193" s="2">
        <f>VLOOKUP($A193,'By SKU - Old RTs'!$A:$V,21,FALSE)</f>
        <v>0</v>
      </c>
      <c r="M193" s="2">
        <f>VLOOKUP($A193,'By SKU - New RTs'!$A:$V,21,FALSE)</f>
        <v>0</v>
      </c>
      <c r="N193" s="5">
        <f t="shared" si="13"/>
        <v>0</v>
      </c>
      <c r="O193" s="2">
        <f>VLOOKUP($A193,'By SKU - Old RTs'!$A:$V,22,FALSE)</f>
        <v>0</v>
      </c>
      <c r="P193" s="2">
        <f>VLOOKUP($A193,'By SKU - New RTs'!$A:$V,22,FALSE)</f>
        <v>0</v>
      </c>
      <c r="Q193" s="2">
        <f t="shared" si="14"/>
        <v>0</v>
      </c>
    </row>
    <row r="194" spans="1:17" x14ac:dyDescent="0.3">
      <c r="A194" s="3" t="str">
        <f>'By SKU - Old RTs'!A194</f>
        <v>C310WH</v>
      </c>
      <c r="B194" t="str">
        <f>'By SKU - Old RTs'!B194</f>
        <v xml:space="preserve">CT CHEF WHITE BUTTON    </v>
      </c>
      <c r="C194" s="2">
        <f>VLOOKUP($A194,'By SKU - Old RTs'!$A:$V,18,FALSE)</f>
        <v>0</v>
      </c>
      <c r="D194" s="2">
        <f>VLOOKUP($A194,'By SKU - New RTs'!$A:$V,18,FALSE)</f>
        <v>0</v>
      </c>
      <c r="E194" s="5">
        <f t="shared" si="10"/>
        <v>0</v>
      </c>
      <c r="F194" s="2">
        <f>VLOOKUP($A194,'By SKU - Old RTs'!$A:$V,19,FALSE)</f>
        <v>0</v>
      </c>
      <c r="G194" s="2">
        <f>VLOOKUP($A194,'By SKU - New RTs'!$A:$V,19,FALSE)</f>
        <v>0</v>
      </c>
      <c r="H194" s="5">
        <f t="shared" si="11"/>
        <v>0</v>
      </c>
      <c r="I194" s="2">
        <f>VLOOKUP($A194,'By SKU - Old RTs'!$A:$V,20,FALSE)</f>
        <v>0</v>
      </c>
      <c r="J194" s="2">
        <f>VLOOKUP($A194,'By SKU - New RTs'!$A:$V,20,FALSE)</f>
        <v>1.75</v>
      </c>
      <c r="K194" s="5">
        <f t="shared" si="12"/>
        <v>1.75</v>
      </c>
      <c r="L194" s="2">
        <f>VLOOKUP($A194,'By SKU - Old RTs'!$A:$V,21,FALSE)</f>
        <v>0</v>
      </c>
      <c r="M194" s="2">
        <f>VLOOKUP($A194,'By SKU - New RTs'!$A:$V,21,FALSE)</f>
        <v>0</v>
      </c>
      <c r="N194" s="5">
        <f t="shared" si="13"/>
        <v>0</v>
      </c>
      <c r="O194" s="2">
        <f>VLOOKUP($A194,'By SKU - Old RTs'!$A:$V,22,FALSE)</f>
        <v>1.75</v>
      </c>
      <c r="P194" s="2">
        <f>VLOOKUP($A194,'By SKU - New RTs'!$A:$V,22,FALSE)</f>
        <v>0</v>
      </c>
      <c r="Q194" s="2">
        <f t="shared" si="14"/>
        <v>-1.75</v>
      </c>
    </row>
    <row r="195" spans="1:17" x14ac:dyDescent="0.3">
      <c r="A195" s="3" t="str">
        <f>'By SKU - Old RTs'!A195</f>
        <v>CT10NV</v>
      </c>
      <c r="B195" t="str">
        <f>'By SKU - Old RTs'!B195</f>
        <v xml:space="preserve">COVERALL BLEND                  </v>
      </c>
      <c r="C195" s="2">
        <f>VLOOKUP($A195,'By SKU - Old RTs'!$A:$V,18,FALSE)</f>
        <v>0</v>
      </c>
      <c r="D195" s="2">
        <f>VLOOKUP($A195,'By SKU - New RTs'!$A:$V,18,FALSE)</f>
        <v>0</v>
      </c>
      <c r="E195" s="5">
        <f t="shared" si="10"/>
        <v>0</v>
      </c>
      <c r="F195" s="2">
        <f>VLOOKUP($A195,'By SKU - Old RTs'!$A:$V,19,FALSE)</f>
        <v>0</v>
      </c>
      <c r="G195" s="2">
        <f>VLOOKUP($A195,'By SKU - New RTs'!$A:$V,19,FALSE)</f>
        <v>0</v>
      </c>
      <c r="H195" s="5">
        <f t="shared" si="11"/>
        <v>0</v>
      </c>
      <c r="I195" s="2">
        <f>VLOOKUP($A195,'By SKU - Old RTs'!$A:$V,20,FALSE)</f>
        <v>9.5</v>
      </c>
      <c r="J195" s="2">
        <f>VLOOKUP($A195,'By SKU - New RTs'!$A:$V,20,FALSE)</f>
        <v>0</v>
      </c>
      <c r="K195" s="5">
        <f t="shared" si="12"/>
        <v>-9.5</v>
      </c>
      <c r="L195" s="2">
        <f>VLOOKUP($A195,'By SKU - Old RTs'!$A:$V,21,FALSE)</f>
        <v>0</v>
      </c>
      <c r="M195" s="2">
        <f>VLOOKUP($A195,'By SKU - New RTs'!$A:$V,21,FALSE)</f>
        <v>0</v>
      </c>
      <c r="N195" s="5">
        <f t="shared" si="13"/>
        <v>0</v>
      </c>
      <c r="O195" s="2">
        <f>VLOOKUP($A195,'By SKU - Old RTs'!$A:$V,22,FALSE)</f>
        <v>0</v>
      </c>
      <c r="P195" s="2">
        <f>VLOOKUP($A195,'By SKU - New RTs'!$A:$V,22,FALSE)</f>
        <v>9.5</v>
      </c>
      <c r="Q195" s="2">
        <f t="shared" si="14"/>
        <v>9.5</v>
      </c>
    </row>
    <row r="196" spans="1:17" x14ac:dyDescent="0.3">
      <c r="A196" s="3" t="str">
        <f>'By SKU - Old RTs'!A196</f>
        <v>EPIK-5030</v>
      </c>
      <c r="B196" t="str">
        <f>'By SKU - Old RTs'!B196</f>
        <v>EPK5030 ALCO-GEL HAND SANI 750ML</v>
      </c>
      <c r="C196" s="2">
        <f>VLOOKUP($A196,'By SKU - Old RTs'!$A:$V,18,FALSE)</f>
        <v>0.25</v>
      </c>
      <c r="D196" s="2">
        <f>VLOOKUP($A196,'By SKU - New RTs'!$A:$V,18,FALSE)</f>
        <v>0.25</v>
      </c>
      <c r="E196" s="5">
        <f t="shared" ref="E196:E259" si="15">D196-C196</f>
        <v>0</v>
      </c>
      <c r="F196" s="2">
        <f>VLOOKUP($A196,'By SKU - Old RTs'!$A:$V,19,FALSE)</f>
        <v>0</v>
      </c>
      <c r="G196" s="2">
        <f>VLOOKUP($A196,'By SKU - New RTs'!$A:$V,19,FALSE)</f>
        <v>0</v>
      </c>
      <c r="H196" s="5">
        <f t="shared" ref="H196:H259" si="16">G196-F196</f>
        <v>0</v>
      </c>
      <c r="I196" s="2">
        <f>VLOOKUP($A196,'By SKU - Old RTs'!$A:$V,20,FALSE)</f>
        <v>0</v>
      </c>
      <c r="J196" s="2">
        <f>VLOOKUP($A196,'By SKU - New RTs'!$A:$V,20,FALSE)</f>
        <v>0</v>
      </c>
      <c r="K196" s="5">
        <f t="shared" ref="K196:K259" si="17">J196-I196</f>
        <v>0</v>
      </c>
      <c r="L196" s="2">
        <f>VLOOKUP($A196,'By SKU - Old RTs'!$A:$V,21,FALSE)</f>
        <v>0</v>
      </c>
      <c r="M196" s="2">
        <f>VLOOKUP($A196,'By SKU - New RTs'!$A:$V,21,FALSE)</f>
        <v>0</v>
      </c>
      <c r="N196" s="5">
        <f t="shared" ref="N196:N259" si="18">M196-L196</f>
        <v>0</v>
      </c>
      <c r="O196" s="2">
        <f>VLOOKUP($A196,'By SKU - Old RTs'!$A:$V,22,FALSE)</f>
        <v>0</v>
      </c>
      <c r="P196" s="2">
        <f>VLOOKUP($A196,'By SKU - New RTs'!$A:$V,22,FALSE)</f>
        <v>0</v>
      </c>
      <c r="Q196" s="2">
        <f t="shared" ref="Q196:Q259" si="19">P196-O196</f>
        <v>0</v>
      </c>
    </row>
    <row r="197" spans="1:17" x14ac:dyDescent="0.3">
      <c r="A197" s="3" t="str">
        <f>'By SKU - Old RTs'!A197</f>
        <v>EPK9007MW</v>
      </c>
      <c r="B197" t="str">
        <f>'By SKU - Old RTs'!B197</f>
        <v>EPIK MANUAL SOAP DISP (WH)</v>
      </c>
      <c r="C197" s="2">
        <f>VLOOKUP($A197,'By SKU - Old RTs'!$A:$V,18,FALSE)</f>
        <v>0.25</v>
      </c>
      <c r="D197" s="2">
        <f>VLOOKUP($A197,'By SKU - New RTs'!$A:$V,18,FALSE)</f>
        <v>0.25</v>
      </c>
      <c r="E197" s="5">
        <f t="shared" si="15"/>
        <v>0</v>
      </c>
      <c r="F197" s="2">
        <f>VLOOKUP($A197,'By SKU - Old RTs'!$A:$V,19,FALSE)</f>
        <v>0</v>
      </c>
      <c r="G197" s="2">
        <f>VLOOKUP($A197,'By SKU - New RTs'!$A:$V,19,FALSE)</f>
        <v>0</v>
      </c>
      <c r="H197" s="5">
        <f t="shared" si="16"/>
        <v>0</v>
      </c>
      <c r="I197" s="2">
        <f>VLOOKUP($A197,'By SKU - Old RTs'!$A:$V,20,FALSE)</f>
        <v>0</v>
      </c>
      <c r="J197" s="2">
        <f>VLOOKUP($A197,'By SKU - New RTs'!$A:$V,20,FALSE)</f>
        <v>0</v>
      </c>
      <c r="K197" s="5">
        <f t="shared" si="17"/>
        <v>0</v>
      </c>
      <c r="L197" s="2">
        <f>VLOOKUP($A197,'By SKU - Old RTs'!$A:$V,21,FALSE)</f>
        <v>0</v>
      </c>
      <c r="M197" s="2">
        <f>VLOOKUP($A197,'By SKU - New RTs'!$A:$V,21,FALSE)</f>
        <v>0</v>
      </c>
      <c r="N197" s="5">
        <f t="shared" si="18"/>
        <v>0</v>
      </c>
      <c r="O197" s="2">
        <f>VLOOKUP($A197,'By SKU - Old RTs'!$A:$V,22,FALSE)</f>
        <v>0</v>
      </c>
      <c r="P197" s="2">
        <f>VLOOKUP($A197,'By SKU - New RTs'!$A:$V,22,FALSE)</f>
        <v>0</v>
      </c>
      <c r="Q197" s="2">
        <f t="shared" si="19"/>
        <v>0</v>
      </c>
    </row>
    <row r="198" spans="1:17" x14ac:dyDescent="0.3">
      <c r="A198" s="3" t="str">
        <f>'By SKU - Old RTs'!A198</f>
        <v>F310</v>
      </c>
      <c r="B198" t="str">
        <f>'By SKU - Old RTs'!B198</f>
        <v>FRCK BUTCHER-RED COL CUFFS LLOF</v>
      </c>
      <c r="C198" s="2">
        <f>VLOOKUP($A198,'By SKU - Old RTs'!$A:$V,18,FALSE)</f>
        <v>0</v>
      </c>
      <c r="D198" s="2">
        <f>VLOOKUP($A198,'By SKU - New RTs'!$A:$V,18,FALSE)</f>
        <v>0</v>
      </c>
      <c r="E198" s="5">
        <f t="shared" si="15"/>
        <v>0</v>
      </c>
      <c r="F198" s="2">
        <f>VLOOKUP($A198,'By SKU - Old RTs'!$A:$V,19,FALSE)</f>
        <v>0</v>
      </c>
      <c r="G198" s="2">
        <f>VLOOKUP($A198,'By SKU - New RTs'!$A:$V,19,FALSE)</f>
        <v>0</v>
      </c>
      <c r="H198" s="5">
        <f t="shared" si="16"/>
        <v>0</v>
      </c>
      <c r="I198" s="2">
        <f>VLOOKUP($A198,'By SKU - Old RTs'!$A:$V,20,FALSE)</f>
        <v>0</v>
      </c>
      <c r="J198" s="2">
        <f>VLOOKUP($A198,'By SKU - New RTs'!$A:$V,20,FALSE)</f>
        <v>5.25</v>
      </c>
      <c r="K198" s="5">
        <f t="shared" si="17"/>
        <v>5.25</v>
      </c>
      <c r="L198" s="2">
        <f>VLOOKUP($A198,'By SKU - Old RTs'!$A:$V,21,FALSE)</f>
        <v>0</v>
      </c>
      <c r="M198" s="2">
        <f>VLOOKUP($A198,'By SKU - New RTs'!$A:$V,21,FALSE)</f>
        <v>0</v>
      </c>
      <c r="N198" s="5">
        <f t="shared" si="18"/>
        <v>0</v>
      </c>
      <c r="O198" s="2">
        <f>VLOOKUP($A198,'By SKU - Old RTs'!$A:$V,22,FALSE)</f>
        <v>5.25</v>
      </c>
      <c r="P198" s="2">
        <f>VLOOKUP($A198,'By SKU - New RTs'!$A:$V,22,FALSE)</f>
        <v>0</v>
      </c>
      <c r="Q198" s="2">
        <f t="shared" si="19"/>
        <v>-5.25</v>
      </c>
    </row>
    <row r="199" spans="1:17" x14ac:dyDescent="0.3">
      <c r="A199" s="3" t="str">
        <f>'By SKU - Old RTs'!A199</f>
        <v>F380</v>
      </c>
      <c r="B199" t="str">
        <f>'By SKU - Old RTs'!B199</f>
        <v xml:space="preserve">FRCK WRAPAROUND                 </v>
      </c>
      <c r="C199" s="2">
        <f>VLOOKUP($A199,'By SKU - Old RTs'!$A:$V,18,FALSE)</f>
        <v>1.75</v>
      </c>
      <c r="D199" s="2">
        <f>VLOOKUP($A199,'By SKU - New RTs'!$A:$V,18,FALSE)</f>
        <v>1.75</v>
      </c>
      <c r="E199" s="5">
        <f t="shared" si="15"/>
        <v>0</v>
      </c>
      <c r="F199" s="2">
        <f>VLOOKUP($A199,'By SKU - Old RTs'!$A:$V,19,FALSE)</f>
        <v>0</v>
      </c>
      <c r="G199" s="2">
        <f>VLOOKUP($A199,'By SKU - New RTs'!$A:$V,19,FALSE)</f>
        <v>0</v>
      </c>
      <c r="H199" s="5">
        <f t="shared" si="16"/>
        <v>0</v>
      </c>
      <c r="I199" s="2">
        <f>VLOOKUP($A199,'By SKU - Old RTs'!$A:$V,20,FALSE)</f>
        <v>0</v>
      </c>
      <c r="J199" s="2">
        <f>VLOOKUP($A199,'By SKU - New RTs'!$A:$V,20,FALSE)</f>
        <v>12.5</v>
      </c>
      <c r="K199" s="5">
        <f t="shared" si="17"/>
        <v>12.5</v>
      </c>
      <c r="L199" s="2">
        <f>VLOOKUP($A199,'By SKU - Old RTs'!$A:$V,21,FALSE)</f>
        <v>10</v>
      </c>
      <c r="M199" s="2">
        <f>VLOOKUP($A199,'By SKU - New RTs'!$A:$V,21,FALSE)</f>
        <v>10</v>
      </c>
      <c r="N199" s="5">
        <f t="shared" si="18"/>
        <v>0</v>
      </c>
      <c r="O199" s="2">
        <f>VLOOKUP($A199,'By SKU - Old RTs'!$A:$V,22,FALSE)</f>
        <v>12.5</v>
      </c>
      <c r="P199" s="2">
        <f>VLOOKUP($A199,'By SKU - New RTs'!$A:$V,22,FALSE)</f>
        <v>0</v>
      </c>
      <c r="Q199" s="2">
        <f t="shared" si="19"/>
        <v>-12.5</v>
      </c>
    </row>
    <row r="200" spans="1:17" x14ac:dyDescent="0.3">
      <c r="A200" s="3" t="str">
        <f>'By SKU - Old RTs'!A200</f>
        <v>F395</v>
      </c>
      <c r="B200" t="str">
        <f>'By SKU - Old RTs'!B200</f>
        <v xml:space="preserve">CT FOOD SERVICE                 </v>
      </c>
      <c r="C200" s="2">
        <f>VLOOKUP($A200,'By SKU - Old RTs'!$A:$V,18,FALSE)</f>
        <v>21.75</v>
      </c>
      <c r="D200" s="2">
        <f>VLOOKUP($A200,'By SKU - New RTs'!$A:$V,18,FALSE)</f>
        <v>21.75</v>
      </c>
      <c r="E200" s="5">
        <f t="shared" si="15"/>
        <v>0</v>
      </c>
      <c r="F200" s="2">
        <f>VLOOKUP($A200,'By SKU - Old RTs'!$A:$V,19,FALSE)</f>
        <v>0</v>
      </c>
      <c r="G200" s="2">
        <f>VLOOKUP($A200,'By SKU - New RTs'!$A:$V,19,FALSE)</f>
        <v>0</v>
      </c>
      <c r="H200" s="5">
        <f t="shared" si="16"/>
        <v>0</v>
      </c>
      <c r="I200" s="2">
        <f>VLOOKUP($A200,'By SKU - Old RTs'!$A:$V,20,FALSE)</f>
        <v>0</v>
      </c>
      <c r="J200" s="2">
        <f>VLOOKUP($A200,'By SKU - New RTs'!$A:$V,20,FALSE)</f>
        <v>0</v>
      </c>
      <c r="K200" s="5">
        <f t="shared" si="17"/>
        <v>0</v>
      </c>
      <c r="L200" s="2">
        <f>VLOOKUP($A200,'By SKU - Old RTs'!$A:$V,21,FALSE)</f>
        <v>0</v>
      </c>
      <c r="M200" s="2">
        <f>VLOOKUP($A200,'By SKU - New RTs'!$A:$V,21,FALSE)</f>
        <v>0</v>
      </c>
      <c r="N200" s="5">
        <f t="shared" si="18"/>
        <v>0</v>
      </c>
      <c r="O200" s="2">
        <f>VLOOKUP($A200,'By SKU - Old RTs'!$A:$V,22,FALSE)</f>
        <v>0</v>
      </c>
      <c r="P200" s="2">
        <f>VLOOKUP($A200,'By SKU - New RTs'!$A:$V,22,FALSE)</f>
        <v>0</v>
      </c>
      <c r="Q200" s="2">
        <f t="shared" si="19"/>
        <v>0</v>
      </c>
    </row>
    <row r="201" spans="1:17" x14ac:dyDescent="0.3">
      <c r="A201" s="3" t="str">
        <f>'By SKU - Old RTs'!A201</f>
        <v>FA615CAB</v>
      </c>
      <c r="B201" t="str">
        <f>'By SKU - Old RTs'!B201</f>
        <v>FIRST AID KIT CAB (25 PERSON)</v>
      </c>
      <c r="C201" s="2">
        <f>VLOOKUP($A201,'By SKU - Old RTs'!$A:$V,18,FALSE)</f>
        <v>0</v>
      </c>
      <c r="D201" s="2">
        <f>VLOOKUP($A201,'By SKU - New RTs'!$A:$V,18,FALSE)</f>
        <v>0</v>
      </c>
      <c r="E201" s="5">
        <f t="shared" si="15"/>
        <v>0</v>
      </c>
      <c r="F201" s="2">
        <f>VLOOKUP($A201,'By SKU - Old RTs'!$A:$V,19,FALSE)</f>
        <v>0</v>
      </c>
      <c r="G201" s="2">
        <f>VLOOKUP($A201,'By SKU - New RTs'!$A:$V,19,FALSE)</f>
        <v>0</v>
      </c>
      <c r="H201" s="5">
        <f t="shared" si="16"/>
        <v>0</v>
      </c>
      <c r="I201" s="2">
        <f>VLOOKUP($A201,'By SKU - Old RTs'!$A:$V,20,FALSE)</f>
        <v>0</v>
      </c>
      <c r="J201" s="2">
        <f>VLOOKUP($A201,'By SKU - New RTs'!$A:$V,20,FALSE)</f>
        <v>0</v>
      </c>
      <c r="K201" s="5">
        <f t="shared" si="17"/>
        <v>0</v>
      </c>
      <c r="L201" s="2">
        <f>VLOOKUP($A201,'By SKU - Old RTs'!$A:$V,21,FALSE)</f>
        <v>0</v>
      </c>
      <c r="M201" s="2">
        <f>VLOOKUP($A201,'By SKU - New RTs'!$A:$V,21,FALSE)</f>
        <v>0</v>
      </c>
      <c r="N201" s="5">
        <f t="shared" si="18"/>
        <v>0</v>
      </c>
      <c r="O201" s="2">
        <f>VLOOKUP($A201,'By SKU - Old RTs'!$A:$V,22,FALSE)</f>
        <v>0</v>
      </c>
      <c r="P201" s="2">
        <f>VLOOKUP($A201,'By SKU - New RTs'!$A:$V,22,FALSE)</f>
        <v>0</v>
      </c>
      <c r="Q201" s="2">
        <f t="shared" si="19"/>
        <v>0</v>
      </c>
    </row>
    <row r="202" spans="1:17" x14ac:dyDescent="0.3">
      <c r="A202" s="3" t="str">
        <f>'By SKU - Old RTs'!A202</f>
        <v>HJ10NV</v>
      </c>
      <c r="B202" t="str">
        <f>'By SKU - Old RTs'!B202</f>
        <v>PERFORMANCE WORK HOODIE</v>
      </c>
      <c r="C202" s="2">
        <f>VLOOKUP($A202,'By SKU - Old RTs'!$A:$V,18,FALSE)</f>
        <v>0</v>
      </c>
      <c r="D202" s="2">
        <f>VLOOKUP($A202,'By SKU - New RTs'!$A:$V,18,FALSE)</f>
        <v>0</v>
      </c>
      <c r="E202" s="5">
        <f t="shared" si="15"/>
        <v>0</v>
      </c>
      <c r="F202" s="2">
        <f>VLOOKUP($A202,'By SKU - Old RTs'!$A:$V,19,FALSE)</f>
        <v>0.75</v>
      </c>
      <c r="G202" s="2">
        <f>VLOOKUP($A202,'By SKU - New RTs'!$A:$V,19,FALSE)</f>
        <v>0.75</v>
      </c>
      <c r="H202" s="5">
        <f t="shared" si="16"/>
        <v>0</v>
      </c>
      <c r="I202" s="2">
        <f>VLOOKUP($A202,'By SKU - Old RTs'!$A:$V,20,FALSE)</f>
        <v>0</v>
      </c>
      <c r="J202" s="2">
        <f>VLOOKUP($A202,'By SKU - New RTs'!$A:$V,20,FALSE)</f>
        <v>0</v>
      </c>
      <c r="K202" s="5">
        <f t="shared" si="17"/>
        <v>0</v>
      </c>
      <c r="L202" s="2">
        <f>VLOOKUP($A202,'By SKU - Old RTs'!$A:$V,21,FALSE)</f>
        <v>0</v>
      </c>
      <c r="M202" s="2">
        <f>VLOOKUP($A202,'By SKU - New RTs'!$A:$V,21,FALSE)</f>
        <v>0</v>
      </c>
      <c r="N202" s="5">
        <f t="shared" si="18"/>
        <v>0</v>
      </c>
      <c r="O202" s="2">
        <f>VLOOKUP($A202,'By SKU - Old RTs'!$A:$V,22,FALSE)</f>
        <v>0</v>
      </c>
      <c r="P202" s="2">
        <f>VLOOKUP($A202,'By SKU - New RTs'!$A:$V,22,FALSE)</f>
        <v>0</v>
      </c>
      <c r="Q202" s="2">
        <f t="shared" si="19"/>
        <v>0</v>
      </c>
    </row>
    <row r="203" spans="1:17" x14ac:dyDescent="0.3">
      <c r="A203" s="3" t="str">
        <f>'By SKU - Old RTs'!A203</f>
        <v>JT50BK</v>
      </c>
      <c r="B203" t="str">
        <f>'By SKU - Old RTs'!B203</f>
        <v xml:space="preserve">JACKETS, LINED                  </v>
      </c>
      <c r="C203" s="2">
        <f>VLOOKUP($A203,'By SKU - Old RTs'!$A:$V,18,FALSE)</f>
        <v>0</v>
      </c>
      <c r="D203" s="2">
        <f>VLOOKUP($A203,'By SKU - New RTs'!$A:$V,18,FALSE)</f>
        <v>0</v>
      </c>
      <c r="E203" s="5">
        <f t="shared" si="15"/>
        <v>0</v>
      </c>
      <c r="F203" s="2">
        <f>VLOOKUP($A203,'By SKU - Old RTs'!$A:$V,19,FALSE)</f>
        <v>0.25</v>
      </c>
      <c r="G203" s="2">
        <f>VLOOKUP($A203,'By SKU - New RTs'!$A:$V,19,FALSE)</f>
        <v>0.25</v>
      </c>
      <c r="H203" s="5">
        <f t="shared" si="16"/>
        <v>0</v>
      </c>
      <c r="I203" s="2">
        <f>VLOOKUP($A203,'By SKU - Old RTs'!$A:$V,20,FALSE)</f>
        <v>0</v>
      </c>
      <c r="J203" s="2">
        <f>VLOOKUP($A203,'By SKU - New RTs'!$A:$V,20,FALSE)</f>
        <v>0</v>
      </c>
      <c r="K203" s="5">
        <f t="shared" si="17"/>
        <v>0</v>
      </c>
      <c r="L203" s="2">
        <f>VLOOKUP($A203,'By SKU - Old RTs'!$A:$V,21,FALSE)</f>
        <v>0</v>
      </c>
      <c r="M203" s="2">
        <f>VLOOKUP($A203,'By SKU - New RTs'!$A:$V,21,FALSE)</f>
        <v>0</v>
      </c>
      <c r="N203" s="5">
        <f t="shared" si="18"/>
        <v>0</v>
      </c>
      <c r="O203" s="2">
        <f>VLOOKUP($A203,'By SKU - Old RTs'!$A:$V,22,FALSE)</f>
        <v>0</v>
      </c>
      <c r="P203" s="2">
        <f>VLOOKUP($A203,'By SKU - New RTs'!$A:$V,22,FALSE)</f>
        <v>0</v>
      </c>
      <c r="Q203" s="2">
        <f t="shared" si="19"/>
        <v>0</v>
      </c>
    </row>
    <row r="204" spans="1:17" x14ac:dyDescent="0.3">
      <c r="A204" s="3" t="str">
        <f>'By SKU - Old RTs'!A204</f>
        <v>JT50NV</v>
      </c>
      <c r="B204" t="str">
        <f>'By SKU - Old RTs'!B204</f>
        <v xml:space="preserve">JACKETS, LINED                  </v>
      </c>
      <c r="C204" s="2">
        <f>VLOOKUP($A204,'By SKU - Old RTs'!$A:$V,18,FALSE)</f>
        <v>0</v>
      </c>
      <c r="D204" s="2">
        <f>VLOOKUP($A204,'By SKU - New RTs'!$A:$V,18,FALSE)</f>
        <v>0</v>
      </c>
      <c r="E204" s="5">
        <f t="shared" si="15"/>
        <v>0</v>
      </c>
      <c r="F204" s="2">
        <f>VLOOKUP($A204,'By SKU - Old RTs'!$A:$V,19,FALSE)</f>
        <v>0</v>
      </c>
      <c r="G204" s="2">
        <f>VLOOKUP($A204,'By SKU - New RTs'!$A:$V,19,FALSE)</f>
        <v>0</v>
      </c>
      <c r="H204" s="5">
        <f t="shared" si="16"/>
        <v>0</v>
      </c>
      <c r="I204" s="2">
        <f>VLOOKUP($A204,'By SKU - Old RTs'!$A:$V,20,FALSE)</f>
        <v>0</v>
      </c>
      <c r="J204" s="2">
        <f>VLOOKUP($A204,'By SKU - New RTs'!$A:$V,20,FALSE)</f>
        <v>0.5</v>
      </c>
      <c r="K204" s="5">
        <f t="shared" si="17"/>
        <v>0.5</v>
      </c>
      <c r="L204" s="2">
        <f>VLOOKUP($A204,'By SKU - Old RTs'!$A:$V,21,FALSE)</f>
        <v>0</v>
      </c>
      <c r="M204" s="2">
        <f>VLOOKUP($A204,'By SKU - New RTs'!$A:$V,21,FALSE)</f>
        <v>0</v>
      </c>
      <c r="N204" s="5">
        <f t="shared" si="18"/>
        <v>0</v>
      </c>
      <c r="O204" s="2">
        <f>VLOOKUP($A204,'By SKU - Old RTs'!$A:$V,22,FALSE)</f>
        <v>0.5</v>
      </c>
      <c r="P204" s="2">
        <f>VLOOKUP($A204,'By SKU - New RTs'!$A:$V,22,FALSE)</f>
        <v>0</v>
      </c>
      <c r="Q204" s="2">
        <f t="shared" si="19"/>
        <v>-0.5</v>
      </c>
    </row>
    <row r="205" spans="1:17" x14ac:dyDescent="0.3">
      <c r="A205" s="3" t="str">
        <f>'By SKU - Old RTs'!A205</f>
        <v>KP10WH</v>
      </c>
      <c r="B205" t="str">
        <f>'By SKU - Old RTs'!B205</f>
        <v xml:space="preserve">CT COUNTER MENS                 </v>
      </c>
      <c r="C205" s="2">
        <f>VLOOKUP($A205,'By SKU - Old RTs'!$A:$V,18,FALSE)</f>
        <v>0</v>
      </c>
      <c r="D205" s="2">
        <f>VLOOKUP($A205,'By SKU - New RTs'!$A:$V,18,FALSE)</f>
        <v>0</v>
      </c>
      <c r="E205" s="5">
        <f t="shared" si="15"/>
        <v>0</v>
      </c>
      <c r="F205" s="2">
        <f>VLOOKUP($A205,'By SKU - Old RTs'!$A:$V,19,FALSE)</f>
        <v>0</v>
      </c>
      <c r="G205" s="2">
        <f>VLOOKUP($A205,'By SKU - New RTs'!$A:$V,19,FALSE)</f>
        <v>0</v>
      </c>
      <c r="H205" s="5">
        <f t="shared" si="16"/>
        <v>0</v>
      </c>
      <c r="I205" s="2">
        <f>VLOOKUP($A205,'By SKU - Old RTs'!$A:$V,20,FALSE)</f>
        <v>0</v>
      </c>
      <c r="J205" s="2">
        <f>VLOOKUP($A205,'By SKU - New RTs'!$A:$V,20,FALSE)</f>
        <v>2.25</v>
      </c>
      <c r="K205" s="5">
        <f t="shared" si="17"/>
        <v>2.25</v>
      </c>
      <c r="L205" s="2">
        <f>VLOOKUP($A205,'By SKU - Old RTs'!$A:$V,21,FALSE)</f>
        <v>4.25</v>
      </c>
      <c r="M205" s="2">
        <f>VLOOKUP($A205,'By SKU - New RTs'!$A:$V,21,FALSE)</f>
        <v>4.25</v>
      </c>
      <c r="N205" s="5">
        <f t="shared" si="18"/>
        <v>0</v>
      </c>
      <c r="O205" s="2">
        <f>VLOOKUP($A205,'By SKU - Old RTs'!$A:$V,22,FALSE)</f>
        <v>2.25</v>
      </c>
      <c r="P205" s="2">
        <f>VLOOKUP($A205,'By SKU - New RTs'!$A:$V,22,FALSE)</f>
        <v>0</v>
      </c>
      <c r="Q205" s="2">
        <f t="shared" si="19"/>
        <v>-2.25</v>
      </c>
    </row>
    <row r="206" spans="1:17" x14ac:dyDescent="0.3">
      <c r="A206" s="3" t="str">
        <f>'By SKU - Old RTs'!A206</f>
        <v>PC20NV</v>
      </c>
      <c r="B206" t="str">
        <f>'By SKU - Old RTs'!B206</f>
        <v xml:space="preserve">PT WORK COTTON                  </v>
      </c>
      <c r="C206" s="2">
        <f>VLOOKUP($A206,'By SKU - Old RTs'!$A:$V,18,FALSE)</f>
        <v>16</v>
      </c>
      <c r="D206" s="2">
        <f>VLOOKUP($A206,'By SKU - New RTs'!$A:$V,18,FALSE)</f>
        <v>16</v>
      </c>
      <c r="E206" s="5">
        <f t="shared" si="15"/>
        <v>0</v>
      </c>
      <c r="F206" s="2">
        <f>VLOOKUP($A206,'By SKU - Old RTs'!$A:$V,19,FALSE)</f>
        <v>0</v>
      </c>
      <c r="G206" s="2">
        <f>VLOOKUP($A206,'By SKU - New RTs'!$A:$V,19,FALSE)</f>
        <v>0</v>
      </c>
      <c r="H206" s="5">
        <f t="shared" si="16"/>
        <v>0</v>
      </c>
      <c r="I206" s="2">
        <f>VLOOKUP($A206,'By SKU - Old RTs'!$A:$V,20,FALSE)</f>
        <v>0</v>
      </c>
      <c r="J206" s="2">
        <f>VLOOKUP($A206,'By SKU - New RTs'!$A:$V,20,FALSE)</f>
        <v>0.25</v>
      </c>
      <c r="K206" s="5">
        <f t="shared" si="17"/>
        <v>0.25</v>
      </c>
      <c r="L206" s="2">
        <f>VLOOKUP($A206,'By SKU - Old RTs'!$A:$V,21,FALSE)</f>
        <v>0</v>
      </c>
      <c r="M206" s="2">
        <f>VLOOKUP($A206,'By SKU - New RTs'!$A:$V,21,FALSE)</f>
        <v>0</v>
      </c>
      <c r="N206" s="5">
        <f t="shared" si="18"/>
        <v>0</v>
      </c>
      <c r="O206" s="2">
        <f>VLOOKUP($A206,'By SKU - Old RTs'!$A:$V,22,FALSE)</f>
        <v>0.25</v>
      </c>
      <c r="P206" s="2">
        <f>VLOOKUP($A206,'By SKU - New RTs'!$A:$V,22,FALSE)</f>
        <v>0</v>
      </c>
      <c r="Q206" s="2">
        <f t="shared" si="19"/>
        <v>-0.25</v>
      </c>
    </row>
    <row r="207" spans="1:17" x14ac:dyDescent="0.3">
      <c r="A207" s="3" t="str">
        <f>'By SKU - Old RTs'!A207</f>
        <v>PD60PW</v>
      </c>
      <c r="B207" t="str">
        <f>'By SKU - Old RTs'!B207</f>
        <v>PT JEAN</v>
      </c>
      <c r="C207" s="2">
        <f>VLOOKUP($A207,'By SKU - Old RTs'!$A:$V,18,FALSE)</f>
        <v>3.25</v>
      </c>
      <c r="D207" s="2">
        <f>VLOOKUP($A207,'By SKU - New RTs'!$A:$V,18,FALSE)</f>
        <v>3.25</v>
      </c>
      <c r="E207" s="5">
        <f t="shared" si="15"/>
        <v>0</v>
      </c>
      <c r="F207" s="2">
        <f>VLOOKUP($A207,'By SKU - Old RTs'!$A:$V,19,FALSE)</f>
        <v>15.75</v>
      </c>
      <c r="G207" s="2">
        <f>VLOOKUP($A207,'By SKU - New RTs'!$A:$V,19,FALSE)</f>
        <v>15.75</v>
      </c>
      <c r="H207" s="5">
        <f t="shared" si="16"/>
        <v>0</v>
      </c>
      <c r="I207" s="2">
        <f>VLOOKUP($A207,'By SKU - Old RTs'!$A:$V,20,FALSE)</f>
        <v>0</v>
      </c>
      <c r="J207" s="2">
        <f>VLOOKUP($A207,'By SKU - New RTs'!$A:$V,20,FALSE)</f>
        <v>0</v>
      </c>
      <c r="K207" s="5">
        <f t="shared" si="17"/>
        <v>0</v>
      </c>
      <c r="L207" s="2">
        <f>VLOOKUP($A207,'By SKU - Old RTs'!$A:$V,21,FALSE)</f>
        <v>1.75</v>
      </c>
      <c r="M207" s="2">
        <f>VLOOKUP($A207,'By SKU - New RTs'!$A:$V,21,FALSE)</f>
        <v>1.75</v>
      </c>
      <c r="N207" s="5">
        <f t="shared" si="18"/>
        <v>0</v>
      </c>
      <c r="O207" s="2">
        <f>VLOOKUP($A207,'By SKU - Old RTs'!$A:$V,22,FALSE)</f>
        <v>0</v>
      </c>
      <c r="P207" s="2">
        <f>VLOOKUP($A207,'By SKU - New RTs'!$A:$V,22,FALSE)</f>
        <v>0</v>
      </c>
      <c r="Q207" s="2">
        <f t="shared" si="19"/>
        <v>0</v>
      </c>
    </row>
    <row r="208" spans="1:17" x14ac:dyDescent="0.3">
      <c r="A208" s="3" t="str">
        <f>'By SKU - Old RTs'!A208</f>
        <v>PD80PW</v>
      </c>
      <c r="B208" t="str">
        <f>'By SKU - Old RTs'!B208</f>
        <v>PT JEAN</v>
      </c>
      <c r="C208" s="2">
        <f>VLOOKUP($A208,'By SKU - Old RTs'!$A:$V,18,FALSE)</f>
        <v>0</v>
      </c>
      <c r="D208" s="2">
        <f>VLOOKUP($A208,'By SKU - New RTs'!$A:$V,18,FALSE)</f>
        <v>0</v>
      </c>
      <c r="E208" s="5">
        <f t="shared" si="15"/>
        <v>0</v>
      </c>
      <c r="F208" s="2">
        <f>VLOOKUP($A208,'By SKU - Old RTs'!$A:$V,19,FALSE)</f>
        <v>0</v>
      </c>
      <c r="G208" s="2">
        <f>VLOOKUP($A208,'By SKU - New RTs'!$A:$V,19,FALSE)</f>
        <v>0</v>
      </c>
      <c r="H208" s="5">
        <f t="shared" si="16"/>
        <v>0</v>
      </c>
      <c r="I208" s="2">
        <f>VLOOKUP($A208,'By SKU - Old RTs'!$A:$V,20,FALSE)</f>
        <v>3.5</v>
      </c>
      <c r="J208" s="2">
        <f>VLOOKUP($A208,'By SKU - New RTs'!$A:$V,20,FALSE)</f>
        <v>0</v>
      </c>
      <c r="K208" s="5">
        <f t="shared" si="17"/>
        <v>-3.5</v>
      </c>
      <c r="L208" s="2">
        <f>VLOOKUP($A208,'By SKU - Old RTs'!$A:$V,21,FALSE)</f>
        <v>3.5</v>
      </c>
      <c r="M208" s="2">
        <f>VLOOKUP($A208,'By SKU - New RTs'!$A:$V,21,FALSE)</f>
        <v>3.5</v>
      </c>
      <c r="N208" s="5">
        <f t="shared" si="18"/>
        <v>0</v>
      </c>
      <c r="O208" s="2">
        <f>VLOOKUP($A208,'By SKU - Old RTs'!$A:$V,22,FALSE)</f>
        <v>0</v>
      </c>
      <c r="P208" s="2">
        <f>VLOOKUP($A208,'By SKU - New RTs'!$A:$V,22,FALSE)</f>
        <v>3.5</v>
      </c>
      <c r="Q208" s="2">
        <f t="shared" si="19"/>
        <v>3.5</v>
      </c>
    </row>
    <row r="209" spans="1:17" x14ac:dyDescent="0.3">
      <c r="A209" s="3" t="str">
        <f>'By SKU - Old RTs'!A209</f>
        <v>PEJ2DD</v>
      </c>
      <c r="B209" t="str">
        <f>'By SKU - Old RTs'!B209</f>
        <v xml:space="preserve">PT FLAME RETARD                 </v>
      </c>
      <c r="C209" s="2">
        <f>VLOOKUP($A209,'By SKU - Old RTs'!$A:$V,18,FALSE)</f>
        <v>0</v>
      </c>
      <c r="D209" s="2">
        <f>VLOOKUP($A209,'By SKU - New RTs'!$A:$V,18,FALSE)</f>
        <v>0</v>
      </c>
      <c r="E209" s="5">
        <f t="shared" si="15"/>
        <v>0</v>
      </c>
      <c r="F209" s="2">
        <f>VLOOKUP($A209,'By SKU - Old RTs'!$A:$V,19,FALSE)</f>
        <v>0</v>
      </c>
      <c r="G209" s="2">
        <f>VLOOKUP($A209,'By SKU - New RTs'!$A:$V,19,FALSE)</f>
        <v>0</v>
      </c>
      <c r="H209" s="5">
        <f t="shared" si="16"/>
        <v>0</v>
      </c>
      <c r="I209" s="2">
        <f>VLOOKUP($A209,'By SKU - Old RTs'!$A:$V,20,FALSE)</f>
        <v>0</v>
      </c>
      <c r="J209" s="2">
        <f>VLOOKUP($A209,'By SKU - New RTs'!$A:$V,20,FALSE)</f>
        <v>0.25</v>
      </c>
      <c r="K209" s="5">
        <f t="shared" si="17"/>
        <v>0.25</v>
      </c>
      <c r="L209" s="2">
        <f>VLOOKUP($A209,'By SKU - Old RTs'!$A:$V,21,FALSE)</f>
        <v>0</v>
      </c>
      <c r="M209" s="2">
        <f>VLOOKUP($A209,'By SKU - New RTs'!$A:$V,21,FALSE)</f>
        <v>0</v>
      </c>
      <c r="N209" s="5">
        <f t="shared" si="18"/>
        <v>0</v>
      </c>
      <c r="O209" s="2">
        <f>VLOOKUP($A209,'By SKU - Old RTs'!$A:$V,22,FALSE)</f>
        <v>0.25</v>
      </c>
      <c r="P209" s="2">
        <f>VLOOKUP($A209,'By SKU - New RTs'!$A:$V,22,FALSE)</f>
        <v>0</v>
      </c>
      <c r="Q209" s="2">
        <f t="shared" si="19"/>
        <v>-0.25</v>
      </c>
    </row>
    <row r="210" spans="1:17" x14ac:dyDescent="0.3">
      <c r="A210" s="3" t="str">
        <f>'By SKU - Old RTs'!A210</f>
        <v>PT20CH</v>
      </c>
      <c r="B210" t="str">
        <f>'By SKU - Old RTs'!B210</f>
        <v xml:space="preserve">PT WORK BLEND                   </v>
      </c>
      <c r="C210" s="2">
        <f>VLOOKUP($A210,'By SKU - Old RTs'!$A:$V,18,FALSE)</f>
        <v>0</v>
      </c>
      <c r="D210" s="2">
        <f>VLOOKUP($A210,'By SKU - New RTs'!$A:$V,18,FALSE)</f>
        <v>0</v>
      </c>
      <c r="E210" s="5">
        <f t="shared" si="15"/>
        <v>0</v>
      </c>
      <c r="F210" s="2">
        <f>VLOOKUP($A210,'By SKU - Old RTs'!$A:$V,19,FALSE)</f>
        <v>52.75</v>
      </c>
      <c r="G210" s="2">
        <f>VLOOKUP($A210,'By SKU - New RTs'!$A:$V,19,FALSE)</f>
        <v>52.75</v>
      </c>
      <c r="H210" s="5">
        <f t="shared" si="16"/>
        <v>0</v>
      </c>
      <c r="I210" s="2">
        <f>VLOOKUP($A210,'By SKU - Old RTs'!$A:$V,20,FALSE)</f>
        <v>0</v>
      </c>
      <c r="J210" s="2">
        <f>VLOOKUP($A210,'By SKU - New RTs'!$A:$V,20,FALSE)</f>
        <v>0</v>
      </c>
      <c r="K210" s="5">
        <f t="shared" si="17"/>
        <v>0</v>
      </c>
      <c r="L210" s="2">
        <f>VLOOKUP($A210,'By SKU - Old RTs'!$A:$V,21,FALSE)</f>
        <v>0</v>
      </c>
      <c r="M210" s="2">
        <f>VLOOKUP($A210,'By SKU - New RTs'!$A:$V,21,FALSE)</f>
        <v>0</v>
      </c>
      <c r="N210" s="5">
        <f t="shared" si="18"/>
        <v>0</v>
      </c>
      <c r="O210" s="2">
        <f>VLOOKUP($A210,'By SKU - Old RTs'!$A:$V,22,FALSE)</f>
        <v>0</v>
      </c>
      <c r="P210" s="2">
        <f>VLOOKUP($A210,'By SKU - New RTs'!$A:$V,22,FALSE)</f>
        <v>0</v>
      </c>
      <c r="Q210" s="2">
        <f t="shared" si="19"/>
        <v>0</v>
      </c>
    </row>
    <row r="211" spans="1:17" x14ac:dyDescent="0.3">
      <c r="A211" s="3" t="str">
        <f>'By SKU - Old RTs'!A211</f>
        <v>PT20KH</v>
      </c>
      <c r="B211" t="str">
        <f>'By SKU - Old RTs'!B211</f>
        <v xml:space="preserve">PT WORK BLEND                   </v>
      </c>
      <c r="C211" s="2">
        <f>VLOOKUP($A211,'By SKU - Old RTs'!$A:$V,18,FALSE)</f>
        <v>0</v>
      </c>
      <c r="D211" s="2">
        <f>VLOOKUP($A211,'By SKU - New RTs'!$A:$V,18,FALSE)</f>
        <v>0</v>
      </c>
      <c r="E211" s="5">
        <f t="shared" si="15"/>
        <v>0</v>
      </c>
      <c r="F211" s="2">
        <f>VLOOKUP($A211,'By SKU - Old RTs'!$A:$V,19,FALSE)</f>
        <v>1.5</v>
      </c>
      <c r="G211" s="2">
        <f>VLOOKUP($A211,'By SKU - New RTs'!$A:$V,19,FALSE)</f>
        <v>1.5</v>
      </c>
      <c r="H211" s="5">
        <f t="shared" si="16"/>
        <v>0</v>
      </c>
      <c r="I211" s="2">
        <f>VLOOKUP($A211,'By SKU - Old RTs'!$A:$V,20,FALSE)</f>
        <v>0</v>
      </c>
      <c r="J211" s="2">
        <f>VLOOKUP($A211,'By SKU - New RTs'!$A:$V,20,FALSE)</f>
        <v>0</v>
      </c>
      <c r="K211" s="5">
        <f t="shared" si="17"/>
        <v>0</v>
      </c>
      <c r="L211" s="2">
        <f>VLOOKUP($A211,'By SKU - Old RTs'!$A:$V,21,FALSE)</f>
        <v>0</v>
      </c>
      <c r="M211" s="2">
        <f>VLOOKUP($A211,'By SKU - New RTs'!$A:$V,21,FALSE)</f>
        <v>0</v>
      </c>
      <c r="N211" s="5">
        <f t="shared" si="18"/>
        <v>0</v>
      </c>
      <c r="O211" s="2">
        <f>VLOOKUP($A211,'By SKU - Old RTs'!$A:$V,22,FALSE)</f>
        <v>0</v>
      </c>
      <c r="P211" s="2">
        <f>VLOOKUP($A211,'By SKU - New RTs'!$A:$V,22,FALSE)</f>
        <v>0</v>
      </c>
      <c r="Q211" s="2">
        <f t="shared" si="19"/>
        <v>0</v>
      </c>
    </row>
    <row r="212" spans="1:17" x14ac:dyDescent="0.3">
      <c r="A212" s="3" t="str">
        <f>'By SKU - Old RTs'!A212</f>
        <v>PT20NV</v>
      </c>
      <c r="B212" t="str">
        <f>'By SKU - Old RTs'!B212</f>
        <v xml:space="preserve">PT WORK BLEND                   </v>
      </c>
      <c r="C212" s="2">
        <f>VLOOKUP($A212,'By SKU - Old RTs'!$A:$V,18,FALSE)</f>
        <v>0</v>
      </c>
      <c r="D212" s="2">
        <f>VLOOKUP($A212,'By SKU - New RTs'!$A:$V,18,FALSE)</f>
        <v>0</v>
      </c>
      <c r="E212" s="5">
        <f t="shared" si="15"/>
        <v>0</v>
      </c>
      <c r="F212" s="2">
        <f>VLOOKUP($A212,'By SKU - Old RTs'!$A:$V,19,FALSE)</f>
        <v>11.25</v>
      </c>
      <c r="G212" s="2">
        <f>VLOOKUP($A212,'By SKU - New RTs'!$A:$V,19,FALSE)</f>
        <v>11.25</v>
      </c>
      <c r="H212" s="5">
        <f t="shared" si="16"/>
        <v>0</v>
      </c>
      <c r="I212" s="2">
        <f>VLOOKUP($A212,'By SKU - Old RTs'!$A:$V,20,FALSE)</f>
        <v>8.75</v>
      </c>
      <c r="J212" s="2">
        <f>VLOOKUP($A212,'By SKU - New RTs'!$A:$V,20,FALSE)</f>
        <v>8.5</v>
      </c>
      <c r="K212" s="5">
        <f t="shared" si="17"/>
        <v>-0.25</v>
      </c>
      <c r="L212" s="2">
        <f>VLOOKUP($A212,'By SKU - Old RTs'!$A:$V,21,FALSE)</f>
        <v>0</v>
      </c>
      <c r="M212" s="2">
        <f>VLOOKUP($A212,'By SKU - New RTs'!$A:$V,21,FALSE)</f>
        <v>0</v>
      </c>
      <c r="N212" s="5">
        <f t="shared" si="18"/>
        <v>0</v>
      </c>
      <c r="O212" s="2">
        <f>VLOOKUP($A212,'By SKU - Old RTs'!$A:$V,22,FALSE)</f>
        <v>8.5</v>
      </c>
      <c r="P212" s="2">
        <f>VLOOKUP($A212,'By SKU - New RTs'!$A:$V,22,FALSE)</f>
        <v>8.75</v>
      </c>
      <c r="Q212" s="2">
        <f t="shared" si="19"/>
        <v>0.25</v>
      </c>
    </row>
    <row r="213" spans="1:17" x14ac:dyDescent="0.3">
      <c r="A213" s="3" t="str">
        <f>'By SKU - Old RTs'!A213</f>
        <v>PT2ANV</v>
      </c>
      <c r="B213" t="str">
        <f>'By SKU - Old RTs'!B213</f>
        <v>PT WORK PERF</v>
      </c>
      <c r="C213" s="2">
        <f>VLOOKUP($A213,'By SKU - Old RTs'!$A:$V,18,FALSE)</f>
        <v>0</v>
      </c>
      <c r="D213" s="2">
        <f>VLOOKUP($A213,'By SKU - New RTs'!$A:$V,18,FALSE)</f>
        <v>0</v>
      </c>
      <c r="E213" s="5">
        <f t="shared" si="15"/>
        <v>0</v>
      </c>
      <c r="F213" s="2">
        <f>VLOOKUP($A213,'By SKU - Old RTs'!$A:$V,19,FALSE)</f>
        <v>0</v>
      </c>
      <c r="G213" s="2">
        <f>VLOOKUP($A213,'By SKU - New RTs'!$A:$V,19,FALSE)</f>
        <v>0</v>
      </c>
      <c r="H213" s="5">
        <f t="shared" si="16"/>
        <v>0</v>
      </c>
      <c r="I213" s="2">
        <f>VLOOKUP($A213,'By SKU - Old RTs'!$A:$V,20,FALSE)</f>
        <v>2.25</v>
      </c>
      <c r="J213" s="2">
        <f>VLOOKUP($A213,'By SKU - New RTs'!$A:$V,20,FALSE)</f>
        <v>0</v>
      </c>
      <c r="K213" s="5">
        <f t="shared" si="17"/>
        <v>-2.25</v>
      </c>
      <c r="L213" s="2">
        <f>VLOOKUP($A213,'By SKU - Old RTs'!$A:$V,21,FALSE)</f>
        <v>0</v>
      </c>
      <c r="M213" s="2">
        <f>VLOOKUP($A213,'By SKU - New RTs'!$A:$V,21,FALSE)</f>
        <v>0</v>
      </c>
      <c r="N213" s="5">
        <f t="shared" si="18"/>
        <v>0</v>
      </c>
      <c r="O213" s="2">
        <f>VLOOKUP($A213,'By SKU - Old RTs'!$A:$V,22,FALSE)</f>
        <v>0</v>
      </c>
      <c r="P213" s="2">
        <f>VLOOKUP($A213,'By SKU - New RTs'!$A:$V,22,FALSE)</f>
        <v>2.25</v>
      </c>
      <c r="Q213" s="2">
        <f t="shared" si="19"/>
        <v>2.25</v>
      </c>
    </row>
    <row r="214" spans="1:17" x14ac:dyDescent="0.3">
      <c r="A214" s="3" t="str">
        <f>'By SKU - Old RTs'!A214</f>
        <v>PT50CH</v>
      </c>
      <c r="B214" t="str">
        <f>'By SKU - Old RTs'!B214</f>
        <v xml:space="preserve">PT W B JEAN CUT                 </v>
      </c>
      <c r="C214" s="2">
        <f>VLOOKUP($A214,'By SKU - Old RTs'!$A:$V,18,FALSE)</f>
        <v>3.25</v>
      </c>
      <c r="D214" s="2">
        <f>VLOOKUP($A214,'By SKU - New RTs'!$A:$V,18,FALSE)</f>
        <v>3.25</v>
      </c>
      <c r="E214" s="5">
        <f t="shared" si="15"/>
        <v>0</v>
      </c>
      <c r="F214" s="2">
        <f>VLOOKUP($A214,'By SKU - Old RTs'!$A:$V,19,FALSE)</f>
        <v>0</v>
      </c>
      <c r="G214" s="2">
        <f>VLOOKUP($A214,'By SKU - New RTs'!$A:$V,19,FALSE)</f>
        <v>0</v>
      </c>
      <c r="H214" s="5">
        <f t="shared" si="16"/>
        <v>0</v>
      </c>
      <c r="I214" s="2">
        <f>VLOOKUP($A214,'By SKU - Old RTs'!$A:$V,20,FALSE)</f>
        <v>0</v>
      </c>
      <c r="J214" s="2">
        <f>VLOOKUP($A214,'By SKU - New RTs'!$A:$V,20,FALSE)</f>
        <v>0</v>
      </c>
      <c r="K214" s="5">
        <f t="shared" si="17"/>
        <v>0</v>
      </c>
      <c r="L214" s="2">
        <f>VLOOKUP($A214,'By SKU - Old RTs'!$A:$V,21,FALSE)</f>
        <v>0</v>
      </c>
      <c r="M214" s="2">
        <f>VLOOKUP($A214,'By SKU - New RTs'!$A:$V,21,FALSE)</f>
        <v>0</v>
      </c>
      <c r="N214" s="5">
        <f t="shared" si="18"/>
        <v>0</v>
      </c>
      <c r="O214" s="2">
        <f>VLOOKUP($A214,'By SKU - Old RTs'!$A:$V,22,FALSE)</f>
        <v>0</v>
      </c>
      <c r="P214" s="2">
        <f>VLOOKUP($A214,'By SKU - New RTs'!$A:$V,22,FALSE)</f>
        <v>0</v>
      </c>
      <c r="Q214" s="2">
        <f t="shared" si="19"/>
        <v>0</v>
      </c>
    </row>
    <row r="215" spans="1:17" x14ac:dyDescent="0.3">
      <c r="A215" s="3" t="str">
        <f>'By SKU - Old RTs'!A215</f>
        <v>PT88CH</v>
      </c>
      <c r="B215" t="str">
        <f>'By SKU - Old RTs'!B215</f>
        <v xml:space="preserve">CARGO PANT                      </v>
      </c>
      <c r="C215" s="2">
        <f>VLOOKUP($A215,'By SKU - Old RTs'!$A:$V,18,FALSE)</f>
        <v>0</v>
      </c>
      <c r="D215" s="2">
        <f>VLOOKUP($A215,'By SKU - New RTs'!$A:$V,18,FALSE)</f>
        <v>0</v>
      </c>
      <c r="E215" s="5">
        <f t="shared" si="15"/>
        <v>0</v>
      </c>
      <c r="F215" s="2">
        <f>VLOOKUP($A215,'By SKU - Old RTs'!$A:$V,19,FALSE)</f>
        <v>4.5</v>
      </c>
      <c r="G215" s="2">
        <f>VLOOKUP($A215,'By SKU - New RTs'!$A:$V,19,FALSE)</f>
        <v>4.5</v>
      </c>
      <c r="H215" s="5">
        <f t="shared" si="16"/>
        <v>0</v>
      </c>
      <c r="I215" s="2">
        <f>VLOOKUP($A215,'By SKU - Old RTs'!$A:$V,20,FALSE)</f>
        <v>0</v>
      </c>
      <c r="J215" s="2">
        <f>VLOOKUP($A215,'By SKU - New RTs'!$A:$V,20,FALSE)</f>
        <v>0</v>
      </c>
      <c r="K215" s="5">
        <f t="shared" si="17"/>
        <v>0</v>
      </c>
      <c r="L215" s="2">
        <f>VLOOKUP($A215,'By SKU - Old RTs'!$A:$V,21,FALSE)</f>
        <v>0</v>
      </c>
      <c r="M215" s="2">
        <f>VLOOKUP($A215,'By SKU - New RTs'!$A:$V,21,FALSE)</f>
        <v>0</v>
      </c>
      <c r="N215" s="5">
        <f t="shared" si="18"/>
        <v>0</v>
      </c>
      <c r="O215" s="2">
        <f>VLOOKUP($A215,'By SKU - Old RTs'!$A:$V,22,FALSE)</f>
        <v>0</v>
      </c>
      <c r="P215" s="2">
        <f>VLOOKUP($A215,'By SKU - New RTs'!$A:$V,22,FALSE)</f>
        <v>0</v>
      </c>
      <c r="Q215" s="2">
        <f t="shared" si="19"/>
        <v>0</v>
      </c>
    </row>
    <row r="216" spans="1:17" x14ac:dyDescent="0.3">
      <c r="A216" s="3" t="str">
        <f>'By SKU - Old RTs'!A216</f>
        <v>S315</v>
      </c>
      <c r="B216" t="str">
        <f>'By SKU - Old RTs'!B216</f>
        <v xml:space="preserve">ST BAKER                        </v>
      </c>
      <c r="C216" s="2">
        <f>VLOOKUP($A216,'By SKU - Old RTs'!$A:$V,18,FALSE)</f>
        <v>35.25</v>
      </c>
      <c r="D216" s="2">
        <f>VLOOKUP($A216,'By SKU - New RTs'!$A:$V,18,FALSE)</f>
        <v>35.25</v>
      </c>
      <c r="E216" s="5">
        <f t="shared" si="15"/>
        <v>0</v>
      </c>
      <c r="F216" s="2">
        <f>VLOOKUP($A216,'By SKU - Old RTs'!$A:$V,19,FALSE)</f>
        <v>0</v>
      </c>
      <c r="G216" s="2">
        <f>VLOOKUP($A216,'By SKU - New RTs'!$A:$V,19,FALSE)</f>
        <v>0</v>
      </c>
      <c r="H216" s="5">
        <f t="shared" si="16"/>
        <v>0</v>
      </c>
      <c r="I216" s="2">
        <f>VLOOKUP($A216,'By SKU - Old RTs'!$A:$V,20,FALSE)</f>
        <v>0</v>
      </c>
      <c r="J216" s="2">
        <f>VLOOKUP($A216,'By SKU - New RTs'!$A:$V,20,FALSE)</f>
        <v>2.25</v>
      </c>
      <c r="K216" s="5">
        <f t="shared" si="17"/>
        <v>2.25</v>
      </c>
      <c r="L216" s="2">
        <f>VLOOKUP($A216,'By SKU - Old RTs'!$A:$V,21,FALSE)</f>
        <v>0</v>
      </c>
      <c r="M216" s="2">
        <f>VLOOKUP($A216,'By SKU - New RTs'!$A:$V,21,FALSE)</f>
        <v>0</v>
      </c>
      <c r="N216" s="5">
        <f t="shared" si="18"/>
        <v>0</v>
      </c>
      <c r="O216" s="2">
        <f>VLOOKUP($A216,'By SKU - Old RTs'!$A:$V,22,FALSE)</f>
        <v>2.25</v>
      </c>
      <c r="P216" s="2">
        <f>VLOOKUP($A216,'By SKU - New RTs'!$A:$V,22,FALSE)</f>
        <v>0</v>
      </c>
      <c r="Q216" s="2">
        <f t="shared" si="19"/>
        <v>-2.25</v>
      </c>
    </row>
    <row r="217" spans="1:17" x14ac:dyDescent="0.3">
      <c r="A217" s="3" t="str">
        <f>'By SKU - Old RTs'!A217</f>
        <v>SC30NV</v>
      </c>
      <c r="B217" t="str">
        <f>'By SKU - Old RTs'!B217</f>
        <v>ST WORK COTTON LS</v>
      </c>
      <c r="C217" s="2">
        <f>VLOOKUP($A217,'By SKU - Old RTs'!$A:$V,18,FALSE)</f>
        <v>6.25</v>
      </c>
      <c r="D217" s="2">
        <f>VLOOKUP($A217,'By SKU - New RTs'!$A:$V,18,FALSE)</f>
        <v>6.25</v>
      </c>
      <c r="E217" s="5">
        <f t="shared" si="15"/>
        <v>0</v>
      </c>
      <c r="F217" s="2">
        <f>VLOOKUP($A217,'By SKU - Old RTs'!$A:$V,19,FALSE)</f>
        <v>3.75</v>
      </c>
      <c r="G217" s="2">
        <f>VLOOKUP($A217,'By SKU - New RTs'!$A:$V,19,FALSE)</f>
        <v>3.75</v>
      </c>
      <c r="H217" s="5">
        <f t="shared" si="16"/>
        <v>0</v>
      </c>
      <c r="I217" s="2">
        <f>VLOOKUP($A217,'By SKU - Old RTs'!$A:$V,20,FALSE)</f>
        <v>0</v>
      </c>
      <c r="J217" s="2">
        <f>VLOOKUP($A217,'By SKU - New RTs'!$A:$V,20,FALSE)</f>
        <v>0</v>
      </c>
      <c r="K217" s="5">
        <f t="shared" si="17"/>
        <v>0</v>
      </c>
      <c r="L217" s="2">
        <f>VLOOKUP($A217,'By SKU - Old RTs'!$A:$V,21,FALSE)</f>
        <v>8</v>
      </c>
      <c r="M217" s="2">
        <f>VLOOKUP($A217,'By SKU - New RTs'!$A:$V,21,FALSE)</f>
        <v>8</v>
      </c>
      <c r="N217" s="5">
        <f t="shared" si="18"/>
        <v>0</v>
      </c>
      <c r="O217" s="2">
        <f>VLOOKUP($A217,'By SKU - Old RTs'!$A:$V,22,FALSE)</f>
        <v>0</v>
      </c>
      <c r="P217" s="2">
        <f>VLOOKUP($A217,'By SKU - New RTs'!$A:$V,22,FALSE)</f>
        <v>0</v>
      </c>
      <c r="Q217" s="2">
        <f t="shared" si="19"/>
        <v>0</v>
      </c>
    </row>
    <row r="218" spans="1:17" x14ac:dyDescent="0.3">
      <c r="A218" s="3" t="str">
        <f>'By SKU - Old RTs'!A218</f>
        <v>SC40NV</v>
      </c>
      <c r="B218" t="str">
        <f>'By SKU - Old RTs'!B218</f>
        <v>ST WORK COTTON SS</v>
      </c>
      <c r="C218" s="2">
        <f>VLOOKUP($A218,'By SKU - Old RTs'!$A:$V,18,FALSE)</f>
        <v>3.25</v>
      </c>
      <c r="D218" s="2">
        <f>VLOOKUP($A218,'By SKU - New RTs'!$A:$V,18,FALSE)</f>
        <v>3.25</v>
      </c>
      <c r="E218" s="5">
        <f t="shared" si="15"/>
        <v>0</v>
      </c>
      <c r="F218" s="2">
        <f>VLOOKUP($A218,'By SKU - Old RTs'!$A:$V,19,FALSE)</f>
        <v>2.25</v>
      </c>
      <c r="G218" s="2">
        <f>VLOOKUP($A218,'By SKU - New RTs'!$A:$V,19,FALSE)</f>
        <v>2.25</v>
      </c>
      <c r="H218" s="5">
        <f t="shared" si="16"/>
        <v>0</v>
      </c>
      <c r="I218" s="2">
        <f>VLOOKUP($A218,'By SKU - Old RTs'!$A:$V,20,FALSE)</f>
        <v>0</v>
      </c>
      <c r="J218" s="2">
        <f>VLOOKUP($A218,'By SKU - New RTs'!$A:$V,20,FALSE)</f>
        <v>0</v>
      </c>
      <c r="K218" s="5">
        <f t="shared" si="17"/>
        <v>0</v>
      </c>
      <c r="L218" s="2">
        <f>VLOOKUP($A218,'By SKU - Old RTs'!$A:$V,21,FALSE)</f>
        <v>0</v>
      </c>
      <c r="M218" s="2">
        <f>VLOOKUP($A218,'By SKU - New RTs'!$A:$V,21,FALSE)</f>
        <v>0</v>
      </c>
      <c r="N218" s="5">
        <f t="shared" si="18"/>
        <v>0</v>
      </c>
      <c r="O218" s="2">
        <f>VLOOKUP($A218,'By SKU - Old RTs'!$A:$V,22,FALSE)</f>
        <v>0</v>
      </c>
      <c r="P218" s="2">
        <f>VLOOKUP($A218,'By SKU - New RTs'!$A:$V,22,FALSE)</f>
        <v>0</v>
      </c>
      <c r="Q218" s="2">
        <f t="shared" si="19"/>
        <v>0</v>
      </c>
    </row>
    <row r="219" spans="1:17" x14ac:dyDescent="0.3">
      <c r="A219" s="3" t="str">
        <f>'By SKU - Old RTs'!A219</f>
        <v>SEW2NV</v>
      </c>
      <c r="B219" t="str">
        <f>'By SKU - Old RTs'!B219</f>
        <v xml:space="preserve">ST FLAME RETARD                 </v>
      </c>
      <c r="C219" s="2">
        <f>VLOOKUP($A219,'By SKU - Old RTs'!$A:$V,18,FALSE)</f>
        <v>0</v>
      </c>
      <c r="D219" s="2">
        <f>VLOOKUP($A219,'By SKU - New RTs'!$A:$V,18,FALSE)</f>
        <v>0</v>
      </c>
      <c r="E219" s="5">
        <f t="shared" si="15"/>
        <v>0</v>
      </c>
      <c r="F219" s="2">
        <f>VLOOKUP($A219,'By SKU - Old RTs'!$A:$V,19,FALSE)</f>
        <v>0</v>
      </c>
      <c r="G219" s="2">
        <f>VLOOKUP($A219,'By SKU - New RTs'!$A:$V,19,FALSE)</f>
        <v>0</v>
      </c>
      <c r="H219" s="5">
        <f t="shared" si="16"/>
        <v>0</v>
      </c>
      <c r="I219" s="2">
        <f>VLOOKUP($A219,'By SKU - Old RTs'!$A:$V,20,FALSE)</f>
        <v>0</v>
      </c>
      <c r="J219" s="2">
        <f>VLOOKUP($A219,'By SKU - New RTs'!$A:$V,20,FALSE)</f>
        <v>1</v>
      </c>
      <c r="K219" s="5">
        <f t="shared" si="17"/>
        <v>1</v>
      </c>
      <c r="L219" s="2">
        <f>VLOOKUP($A219,'By SKU - Old RTs'!$A:$V,21,FALSE)</f>
        <v>0</v>
      </c>
      <c r="M219" s="2">
        <f>VLOOKUP($A219,'By SKU - New RTs'!$A:$V,21,FALSE)</f>
        <v>0</v>
      </c>
      <c r="N219" s="5">
        <f t="shared" si="18"/>
        <v>0</v>
      </c>
      <c r="O219" s="2">
        <f>VLOOKUP($A219,'By SKU - Old RTs'!$A:$V,22,FALSE)</f>
        <v>1</v>
      </c>
      <c r="P219" s="2">
        <f>VLOOKUP($A219,'By SKU - New RTs'!$A:$V,22,FALSE)</f>
        <v>0</v>
      </c>
      <c r="Q219" s="2">
        <f t="shared" si="19"/>
        <v>-1</v>
      </c>
    </row>
    <row r="220" spans="1:17" x14ac:dyDescent="0.3">
      <c r="A220" s="3" t="str">
        <f>'By SKU - Old RTs'!A220</f>
        <v>SP14DN</v>
      </c>
      <c r="B220" t="str">
        <f>'By SKU - Old RTs'!B220</f>
        <v xml:space="preserve">ST WORK                         </v>
      </c>
      <c r="C220" s="2">
        <f>VLOOKUP($A220,'By SKU - Old RTs'!$A:$V,18,FALSE)</f>
        <v>0</v>
      </c>
      <c r="D220" s="2">
        <f>VLOOKUP($A220,'By SKU - New RTs'!$A:$V,18,FALSE)</f>
        <v>0</v>
      </c>
      <c r="E220" s="5">
        <f t="shared" si="15"/>
        <v>0</v>
      </c>
      <c r="F220" s="2">
        <f>VLOOKUP($A220,'By SKU - Old RTs'!$A:$V,19,FALSE)</f>
        <v>0</v>
      </c>
      <c r="G220" s="2">
        <f>VLOOKUP($A220,'By SKU - New RTs'!$A:$V,19,FALSE)</f>
        <v>0</v>
      </c>
      <c r="H220" s="5">
        <f t="shared" si="16"/>
        <v>0</v>
      </c>
      <c r="I220" s="2">
        <f>VLOOKUP($A220,'By SKU - Old RTs'!$A:$V,20,FALSE)</f>
        <v>1.5</v>
      </c>
      <c r="J220" s="2">
        <f>VLOOKUP($A220,'By SKU - New RTs'!$A:$V,20,FALSE)</f>
        <v>0</v>
      </c>
      <c r="K220" s="5">
        <f t="shared" si="17"/>
        <v>-1.5</v>
      </c>
      <c r="L220" s="2">
        <f>VLOOKUP($A220,'By SKU - Old RTs'!$A:$V,21,FALSE)</f>
        <v>0</v>
      </c>
      <c r="M220" s="2">
        <f>VLOOKUP($A220,'By SKU - New RTs'!$A:$V,21,FALSE)</f>
        <v>0</v>
      </c>
      <c r="N220" s="5">
        <f t="shared" si="18"/>
        <v>0</v>
      </c>
      <c r="O220" s="2">
        <f>VLOOKUP($A220,'By SKU - Old RTs'!$A:$V,22,FALSE)</f>
        <v>0</v>
      </c>
      <c r="P220" s="2">
        <f>VLOOKUP($A220,'By SKU - New RTs'!$A:$V,22,FALSE)</f>
        <v>1.5</v>
      </c>
      <c r="Q220" s="2">
        <f t="shared" si="19"/>
        <v>1.5</v>
      </c>
    </row>
    <row r="221" spans="1:17" x14ac:dyDescent="0.3">
      <c r="A221" s="3" t="str">
        <f>'By SKU - Old RTs'!A221</f>
        <v>SP14EX</v>
      </c>
      <c r="B221" t="str">
        <f>'By SKU - Old RTs'!B221</f>
        <v>ST WORK LS</v>
      </c>
      <c r="C221" s="2">
        <f>VLOOKUP($A221,'By SKU - Old RTs'!$A:$V,18,FALSE)</f>
        <v>0</v>
      </c>
      <c r="D221" s="2">
        <f>VLOOKUP($A221,'By SKU - New RTs'!$A:$V,18,FALSE)</f>
        <v>0</v>
      </c>
      <c r="E221" s="5">
        <f t="shared" si="15"/>
        <v>0</v>
      </c>
      <c r="F221" s="2">
        <f>VLOOKUP($A221,'By SKU - Old RTs'!$A:$V,19,FALSE)</f>
        <v>0</v>
      </c>
      <c r="G221" s="2">
        <f>VLOOKUP($A221,'By SKU - New RTs'!$A:$V,19,FALSE)</f>
        <v>0</v>
      </c>
      <c r="H221" s="5">
        <f t="shared" si="16"/>
        <v>0</v>
      </c>
      <c r="I221" s="2">
        <f>VLOOKUP($A221,'By SKU - Old RTs'!$A:$V,20,FALSE)</f>
        <v>2.5</v>
      </c>
      <c r="J221" s="2">
        <f>VLOOKUP($A221,'By SKU - New RTs'!$A:$V,20,FALSE)</f>
        <v>3</v>
      </c>
      <c r="K221" s="5">
        <f t="shared" si="17"/>
        <v>0.5</v>
      </c>
      <c r="L221" s="2">
        <f>VLOOKUP($A221,'By SKU - Old RTs'!$A:$V,21,FALSE)</f>
        <v>0</v>
      </c>
      <c r="M221" s="2">
        <f>VLOOKUP($A221,'By SKU - New RTs'!$A:$V,21,FALSE)</f>
        <v>0</v>
      </c>
      <c r="N221" s="5">
        <f t="shared" si="18"/>
        <v>0</v>
      </c>
      <c r="O221" s="2">
        <f>VLOOKUP($A221,'By SKU - Old RTs'!$A:$V,22,FALSE)</f>
        <v>3</v>
      </c>
      <c r="P221" s="2">
        <f>VLOOKUP($A221,'By SKU - New RTs'!$A:$V,22,FALSE)</f>
        <v>2.5</v>
      </c>
      <c r="Q221" s="2">
        <f t="shared" si="19"/>
        <v>-0.5</v>
      </c>
    </row>
    <row r="222" spans="1:17" x14ac:dyDescent="0.3">
      <c r="A222" s="3" t="str">
        <f>'By SKU - Old RTs'!A222</f>
        <v>SP14NV</v>
      </c>
      <c r="B222" t="str">
        <f>'By SKU - Old RTs'!B222</f>
        <v xml:space="preserve">ST WORK BLEND                   </v>
      </c>
      <c r="C222" s="2">
        <f>VLOOKUP($A222,'By SKU - Old RTs'!$A:$V,18,FALSE)</f>
        <v>0.75</v>
      </c>
      <c r="D222" s="2">
        <f>VLOOKUP($A222,'By SKU - New RTs'!$A:$V,18,FALSE)</f>
        <v>0.75</v>
      </c>
      <c r="E222" s="5">
        <f t="shared" si="15"/>
        <v>0</v>
      </c>
      <c r="F222" s="2">
        <f>VLOOKUP($A222,'By SKU - Old RTs'!$A:$V,19,FALSE)</f>
        <v>9.25</v>
      </c>
      <c r="G222" s="2">
        <f>VLOOKUP($A222,'By SKU - New RTs'!$A:$V,19,FALSE)</f>
        <v>9.25</v>
      </c>
      <c r="H222" s="5">
        <f t="shared" si="16"/>
        <v>0</v>
      </c>
      <c r="I222" s="2">
        <f>VLOOKUP($A222,'By SKU - Old RTs'!$A:$V,20,FALSE)</f>
        <v>0</v>
      </c>
      <c r="J222" s="2">
        <f>VLOOKUP($A222,'By SKU - New RTs'!$A:$V,20,FALSE)</f>
        <v>0</v>
      </c>
      <c r="K222" s="5">
        <f t="shared" si="17"/>
        <v>0</v>
      </c>
      <c r="L222" s="2">
        <f>VLOOKUP($A222,'By SKU - Old RTs'!$A:$V,21,FALSE)</f>
        <v>0</v>
      </c>
      <c r="M222" s="2">
        <f>VLOOKUP($A222,'By SKU - New RTs'!$A:$V,21,FALSE)</f>
        <v>0</v>
      </c>
      <c r="N222" s="5">
        <f t="shared" si="18"/>
        <v>0</v>
      </c>
      <c r="O222" s="2">
        <f>VLOOKUP($A222,'By SKU - Old RTs'!$A:$V,22,FALSE)</f>
        <v>0</v>
      </c>
      <c r="P222" s="2">
        <f>VLOOKUP($A222,'By SKU - New RTs'!$A:$V,22,FALSE)</f>
        <v>0</v>
      </c>
      <c r="Q222" s="2">
        <f t="shared" si="19"/>
        <v>0</v>
      </c>
    </row>
    <row r="223" spans="1:17" x14ac:dyDescent="0.3">
      <c r="A223" s="3" t="str">
        <f>'By SKU - Old RTs'!A223</f>
        <v>SP14RC</v>
      </c>
      <c r="B223" t="str">
        <f>'By SKU - Old RTs'!B223</f>
        <v xml:space="preserve">ST WORK BLEND                   </v>
      </c>
      <c r="C223" s="2">
        <f>VLOOKUP($A223,'By SKU - Old RTs'!$A:$V,18,FALSE)</f>
        <v>4.75</v>
      </c>
      <c r="D223" s="2">
        <f>VLOOKUP($A223,'By SKU - New RTs'!$A:$V,18,FALSE)</f>
        <v>4.75</v>
      </c>
      <c r="E223" s="5">
        <f t="shared" si="15"/>
        <v>0</v>
      </c>
      <c r="F223" s="2">
        <f>VLOOKUP($A223,'By SKU - Old RTs'!$A:$V,19,FALSE)</f>
        <v>0</v>
      </c>
      <c r="G223" s="2">
        <f>VLOOKUP($A223,'By SKU - New RTs'!$A:$V,19,FALSE)</f>
        <v>0</v>
      </c>
      <c r="H223" s="5">
        <f t="shared" si="16"/>
        <v>0</v>
      </c>
      <c r="I223" s="2">
        <f>VLOOKUP($A223,'By SKU - Old RTs'!$A:$V,20,FALSE)</f>
        <v>0</v>
      </c>
      <c r="J223" s="2">
        <f>VLOOKUP($A223,'By SKU - New RTs'!$A:$V,20,FALSE)</f>
        <v>0</v>
      </c>
      <c r="K223" s="5">
        <f t="shared" si="17"/>
        <v>0</v>
      </c>
      <c r="L223" s="2">
        <f>VLOOKUP($A223,'By SKU - Old RTs'!$A:$V,21,FALSE)</f>
        <v>0</v>
      </c>
      <c r="M223" s="2">
        <f>VLOOKUP($A223,'By SKU - New RTs'!$A:$V,21,FALSE)</f>
        <v>0</v>
      </c>
      <c r="N223" s="5">
        <f t="shared" si="18"/>
        <v>0</v>
      </c>
      <c r="O223" s="2">
        <f>VLOOKUP($A223,'By SKU - Old RTs'!$A:$V,22,FALSE)</f>
        <v>0</v>
      </c>
      <c r="P223" s="2">
        <f>VLOOKUP($A223,'By SKU - New RTs'!$A:$V,22,FALSE)</f>
        <v>0</v>
      </c>
      <c r="Q223" s="2">
        <f t="shared" si="19"/>
        <v>0</v>
      </c>
    </row>
    <row r="224" spans="1:17" x14ac:dyDescent="0.3">
      <c r="A224" s="3" t="str">
        <f>'By SKU - Old RTs'!A224</f>
        <v>SP18NP</v>
      </c>
      <c r="B224" t="str">
        <f>'By SKU - Old RTs'!B224</f>
        <v xml:space="preserve">ST WORK                         </v>
      </c>
      <c r="C224" s="2">
        <f>VLOOKUP($A224,'By SKU - Old RTs'!$A:$V,18,FALSE)</f>
        <v>0</v>
      </c>
      <c r="D224" s="2">
        <f>VLOOKUP($A224,'By SKU - New RTs'!$A:$V,18,FALSE)</f>
        <v>0</v>
      </c>
      <c r="E224" s="5">
        <f t="shared" si="15"/>
        <v>0</v>
      </c>
      <c r="F224" s="2">
        <f>VLOOKUP($A224,'By SKU - Old RTs'!$A:$V,19,FALSE)</f>
        <v>18</v>
      </c>
      <c r="G224" s="2">
        <f>VLOOKUP($A224,'By SKU - New RTs'!$A:$V,19,FALSE)</f>
        <v>18</v>
      </c>
      <c r="H224" s="5">
        <f t="shared" si="16"/>
        <v>0</v>
      </c>
      <c r="I224" s="2">
        <f>VLOOKUP($A224,'By SKU - Old RTs'!$A:$V,20,FALSE)</f>
        <v>0</v>
      </c>
      <c r="J224" s="2">
        <f>VLOOKUP($A224,'By SKU - New RTs'!$A:$V,20,FALSE)</f>
        <v>0</v>
      </c>
      <c r="K224" s="5">
        <f t="shared" si="17"/>
        <v>0</v>
      </c>
      <c r="L224" s="2">
        <f>VLOOKUP($A224,'By SKU - Old RTs'!$A:$V,21,FALSE)</f>
        <v>0</v>
      </c>
      <c r="M224" s="2">
        <f>VLOOKUP($A224,'By SKU - New RTs'!$A:$V,21,FALSE)</f>
        <v>0</v>
      </c>
      <c r="N224" s="5">
        <f t="shared" si="18"/>
        <v>0</v>
      </c>
      <c r="O224" s="2">
        <f>VLOOKUP($A224,'By SKU - Old RTs'!$A:$V,22,FALSE)</f>
        <v>0</v>
      </c>
      <c r="P224" s="2">
        <f>VLOOKUP($A224,'By SKU - New RTs'!$A:$V,22,FALSE)</f>
        <v>0</v>
      </c>
      <c r="Q224" s="2">
        <f t="shared" si="19"/>
        <v>0</v>
      </c>
    </row>
    <row r="225" spans="1:17" x14ac:dyDescent="0.3">
      <c r="A225" s="3" t="str">
        <f>'By SKU - Old RTs'!A225</f>
        <v>SP24EX</v>
      </c>
      <c r="B225" t="str">
        <f>'By SKU - Old RTs'!B225</f>
        <v>ST WORK SS</v>
      </c>
      <c r="C225" s="2">
        <f>VLOOKUP($A225,'By SKU - Old RTs'!$A:$V,18,FALSE)</f>
        <v>0</v>
      </c>
      <c r="D225" s="2">
        <f>VLOOKUP($A225,'By SKU - New RTs'!$A:$V,18,FALSE)</f>
        <v>0</v>
      </c>
      <c r="E225" s="5">
        <f t="shared" si="15"/>
        <v>0</v>
      </c>
      <c r="F225" s="2">
        <f>VLOOKUP($A225,'By SKU - Old RTs'!$A:$V,19,FALSE)</f>
        <v>8.25</v>
      </c>
      <c r="G225" s="2">
        <f>VLOOKUP($A225,'By SKU - New RTs'!$A:$V,19,FALSE)</f>
        <v>8.25</v>
      </c>
      <c r="H225" s="5">
        <f t="shared" si="16"/>
        <v>0</v>
      </c>
      <c r="I225" s="2">
        <f>VLOOKUP($A225,'By SKU - Old RTs'!$A:$V,20,FALSE)</f>
        <v>0</v>
      </c>
      <c r="J225" s="2">
        <f>VLOOKUP($A225,'By SKU - New RTs'!$A:$V,20,FALSE)</f>
        <v>6</v>
      </c>
      <c r="K225" s="5">
        <f t="shared" si="17"/>
        <v>6</v>
      </c>
      <c r="L225" s="2">
        <f>VLOOKUP($A225,'By SKU - Old RTs'!$A:$V,21,FALSE)</f>
        <v>0</v>
      </c>
      <c r="M225" s="2">
        <f>VLOOKUP($A225,'By SKU - New RTs'!$A:$V,21,FALSE)</f>
        <v>0</v>
      </c>
      <c r="N225" s="5">
        <f t="shared" si="18"/>
        <v>0</v>
      </c>
      <c r="O225" s="2">
        <f>VLOOKUP($A225,'By SKU - Old RTs'!$A:$V,22,FALSE)</f>
        <v>6</v>
      </c>
      <c r="P225" s="2">
        <f>VLOOKUP($A225,'By SKU - New RTs'!$A:$V,22,FALSE)</f>
        <v>0</v>
      </c>
      <c r="Q225" s="2">
        <f t="shared" si="19"/>
        <v>-6</v>
      </c>
    </row>
    <row r="226" spans="1:17" x14ac:dyDescent="0.3">
      <c r="A226" s="3" t="str">
        <f>'By SKU - Old RTs'!A226</f>
        <v>SP24NV</v>
      </c>
      <c r="B226" t="str">
        <f>'By SKU - Old RTs'!B226</f>
        <v xml:space="preserve">ST WORK                         </v>
      </c>
      <c r="C226" s="2">
        <f>VLOOKUP($A226,'By SKU - Old RTs'!$A:$V,18,FALSE)</f>
        <v>3.5</v>
      </c>
      <c r="D226" s="2">
        <f>VLOOKUP($A226,'By SKU - New RTs'!$A:$V,18,FALSE)</f>
        <v>3.5</v>
      </c>
      <c r="E226" s="5">
        <f t="shared" si="15"/>
        <v>0</v>
      </c>
      <c r="F226" s="2">
        <f>VLOOKUP($A226,'By SKU - Old RTs'!$A:$V,19,FALSE)</f>
        <v>1.75</v>
      </c>
      <c r="G226" s="2">
        <f>VLOOKUP($A226,'By SKU - New RTs'!$A:$V,19,FALSE)</f>
        <v>1.75</v>
      </c>
      <c r="H226" s="5">
        <f t="shared" si="16"/>
        <v>0</v>
      </c>
      <c r="I226" s="2">
        <f>VLOOKUP($A226,'By SKU - Old RTs'!$A:$V,20,FALSE)</f>
        <v>3.25</v>
      </c>
      <c r="J226" s="2">
        <f>VLOOKUP($A226,'By SKU - New RTs'!$A:$V,20,FALSE)</f>
        <v>1.75</v>
      </c>
      <c r="K226" s="5">
        <f t="shared" si="17"/>
        <v>-1.5</v>
      </c>
      <c r="L226" s="2">
        <f>VLOOKUP($A226,'By SKU - Old RTs'!$A:$V,21,FALSE)</f>
        <v>0</v>
      </c>
      <c r="M226" s="2">
        <f>VLOOKUP($A226,'By SKU - New RTs'!$A:$V,21,FALSE)</f>
        <v>0</v>
      </c>
      <c r="N226" s="5">
        <f t="shared" si="18"/>
        <v>0</v>
      </c>
      <c r="O226" s="2">
        <f>VLOOKUP($A226,'By SKU - Old RTs'!$A:$V,22,FALSE)</f>
        <v>1.75</v>
      </c>
      <c r="P226" s="2">
        <f>VLOOKUP($A226,'By SKU - New RTs'!$A:$V,22,FALSE)</f>
        <v>3.25</v>
      </c>
      <c r="Q226" s="2">
        <f t="shared" si="19"/>
        <v>1.5</v>
      </c>
    </row>
    <row r="227" spans="1:17" x14ac:dyDescent="0.3">
      <c r="A227" s="3" t="str">
        <f>'By SKU - Old RTs'!A227</f>
        <v>SP28NP</v>
      </c>
      <c r="B227" t="str">
        <f>'By SKU - Old RTs'!B227</f>
        <v xml:space="preserve">ST WORK                         </v>
      </c>
      <c r="C227" s="2">
        <f>VLOOKUP($A227,'By SKU - Old RTs'!$A:$V,18,FALSE)</f>
        <v>0</v>
      </c>
      <c r="D227" s="2">
        <f>VLOOKUP($A227,'By SKU - New RTs'!$A:$V,18,FALSE)</f>
        <v>0</v>
      </c>
      <c r="E227" s="5">
        <f t="shared" si="15"/>
        <v>0</v>
      </c>
      <c r="F227" s="2">
        <f>VLOOKUP($A227,'By SKU - Old RTs'!$A:$V,19,FALSE)</f>
        <v>10.75</v>
      </c>
      <c r="G227" s="2">
        <f>VLOOKUP($A227,'By SKU - New RTs'!$A:$V,19,FALSE)</f>
        <v>10.75</v>
      </c>
      <c r="H227" s="5">
        <f t="shared" si="16"/>
        <v>0</v>
      </c>
      <c r="I227" s="2">
        <f>VLOOKUP($A227,'By SKU - Old RTs'!$A:$V,20,FALSE)</f>
        <v>0</v>
      </c>
      <c r="J227" s="2">
        <f>VLOOKUP($A227,'By SKU - New RTs'!$A:$V,20,FALSE)</f>
        <v>0</v>
      </c>
      <c r="K227" s="5">
        <f t="shared" si="17"/>
        <v>0</v>
      </c>
      <c r="L227" s="2">
        <f>VLOOKUP($A227,'By SKU - Old RTs'!$A:$V,21,FALSE)</f>
        <v>0</v>
      </c>
      <c r="M227" s="2">
        <f>VLOOKUP($A227,'By SKU - New RTs'!$A:$V,21,FALSE)</f>
        <v>0</v>
      </c>
      <c r="N227" s="5">
        <f t="shared" si="18"/>
        <v>0</v>
      </c>
      <c r="O227" s="2">
        <f>VLOOKUP($A227,'By SKU - Old RTs'!$A:$V,22,FALSE)</f>
        <v>0</v>
      </c>
      <c r="P227" s="2">
        <f>VLOOKUP($A227,'By SKU - New RTs'!$A:$V,22,FALSE)</f>
        <v>0</v>
      </c>
      <c r="Q227" s="2">
        <f t="shared" si="19"/>
        <v>0</v>
      </c>
    </row>
    <row r="228" spans="1:17" x14ac:dyDescent="0.3">
      <c r="A228" s="3" t="str">
        <f>'By SKU - Old RTs'!A228</f>
        <v>ST52CH</v>
      </c>
      <c r="B228" t="str">
        <f>'By SKU - Old RTs'!B228</f>
        <v xml:space="preserve">ST WORK                         </v>
      </c>
      <c r="C228" s="2">
        <f>VLOOKUP($A228,'By SKU - Old RTs'!$A:$V,18,FALSE)</f>
        <v>0</v>
      </c>
      <c r="D228" s="2">
        <f>VLOOKUP($A228,'By SKU - New RTs'!$A:$V,18,FALSE)</f>
        <v>0</v>
      </c>
      <c r="E228" s="5">
        <f t="shared" si="15"/>
        <v>0</v>
      </c>
      <c r="F228" s="2">
        <f>VLOOKUP($A228,'By SKU - Old RTs'!$A:$V,19,FALSE)</f>
        <v>0</v>
      </c>
      <c r="G228" s="2">
        <f>VLOOKUP($A228,'By SKU - New RTs'!$A:$V,19,FALSE)</f>
        <v>0</v>
      </c>
      <c r="H228" s="5">
        <f t="shared" si="16"/>
        <v>0</v>
      </c>
      <c r="I228" s="2">
        <f>VLOOKUP($A228,'By SKU - Old RTs'!$A:$V,20,FALSE)</f>
        <v>1.25</v>
      </c>
      <c r="J228" s="2">
        <f>VLOOKUP($A228,'By SKU - New RTs'!$A:$V,20,FALSE)</f>
        <v>0</v>
      </c>
      <c r="K228" s="5">
        <f t="shared" si="17"/>
        <v>-1.25</v>
      </c>
      <c r="L228" s="2">
        <f>VLOOKUP($A228,'By SKU - Old RTs'!$A:$V,21,FALSE)</f>
        <v>0</v>
      </c>
      <c r="M228" s="2">
        <f>VLOOKUP($A228,'By SKU - New RTs'!$A:$V,21,FALSE)</f>
        <v>0</v>
      </c>
      <c r="N228" s="5">
        <f t="shared" si="18"/>
        <v>0</v>
      </c>
      <c r="O228" s="2">
        <f>VLOOKUP($A228,'By SKU - Old RTs'!$A:$V,22,FALSE)</f>
        <v>0</v>
      </c>
      <c r="P228" s="2">
        <f>VLOOKUP($A228,'By SKU - New RTs'!$A:$V,22,FALSE)</f>
        <v>1.25</v>
      </c>
      <c r="Q228" s="2">
        <f t="shared" si="19"/>
        <v>1.25</v>
      </c>
    </row>
    <row r="229" spans="1:17" x14ac:dyDescent="0.3">
      <c r="A229" s="3" t="str">
        <f>'By SKU - Old RTs'!A229</f>
        <v>SY10CR</v>
      </c>
      <c r="B229" t="str">
        <f>'By SKU - Old RTs'!B229</f>
        <v xml:space="preserve">ST WORK BLEND                   </v>
      </c>
      <c r="C229" s="2">
        <f>VLOOKUP($A229,'By SKU - Old RTs'!$A:$V,18,FALSE)</f>
        <v>0</v>
      </c>
      <c r="D229" s="2">
        <f>VLOOKUP($A229,'By SKU - New RTs'!$A:$V,18,FALSE)</f>
        <v>0</v>
      </c>
      <c r="E229" s="5">
        <f t="shared" si="15"/>
        <v>0</v>
      </c>
      <c r="F229" s="2">
        <f>VLOOKUP($A229,'By SKU - Old RTs'!$A:$V,19,FALSE)</f>
        <v>8.75</v>
      </c>
      <c r="G229" s="2">
        <f>VLOOKUP($A229,'By SKU - New RTs'!$A:$V,19,FALSE)</f>
        <v>8.75</v>
      </c>
      <c r="H229" s="5">
        <f t="shared" si="16"/>
        <v>0</v>
      </c>
      <c r="I229" s="2">
        <f>VLOOKUP($A229,'By SKU - Old RTs'!$A:$V,20,FALSE)</f>
        <v>0</v>
      </c>
      <c r="J229" s="2">
        <f>VLOOKUP($A229,'By SKU - New RTs'!$A:$V,20,FALSE)</f>
        <v>0</v>
      </c>
      <c r="K229" s="5">
        <f t="shared" si="17"/>
        <v>0</v>
      </c>
      <c r="L229" s="2">
        <f>VLOOKUP($A229,'By SKU - Old RTs'!$A:$V,21,FALSE)</f>
        <v>0</v>
      </c>
      <c r="M229" s="2">
        <f>VLOOKUP($A229,'By SKU - New RTs'!$A:$V,21,FALSE)</f>
        <v>0</v>
      </c>
      <c r="N229" s="5">
        <f t="shared" si="18"/>
        <v>0</v>
      </c>
      <c r="O229" s="2">
        <f>VLOOKUP($A229,'By SKU - Old RTs'!$A:$V,22,FALSE)</f>
        <v>0</v>
      </c>
      <c r="P229" s="2">
        <f>VLOOKUP($A229,'By SKU - New RTs'!$A:$V,22,FALSE)</f>
        <v>0</v>
      </c>
      <c r="Q229" s="2">
        <f t="shared" si="19"/>
        <v>0</v>
      </c>
    </row>
    <row r="230" spans="1:17" x14ac:dyDescent="0.3">
      <c r="A230" s="3" t="str">
        <f>'By SKU - Old RTs'!A230</f>
        <v>SY24CV</v>
      </c>
      <c r="B230" t="str">
        <f>'By SKU - Old RTs'!B230</f>
        <v>ST WORK</v>
      </c>
      <c r="C230" s="2">
        <f>VLOOKUP($A230,'By SKU - Old RTs'!$A:$V,18,FALSE)</f>
        <v>0</v>
      </c>
      <c r="D230" s="2">
        <f>VLOOKUP($A230,'By SKU - New RTs'!$A:$V,18,FALSE)</f>
        <v>0</v>
      </c>
      <c r="E230" s="5">
        <f t="shared" si="15"/>
        <v>0</v>
      </c>
      <c r="F230" s="2">
        <f>VLOOKUP($A230,'By SKU - Old RTs'!$A:$V,19,FALSE)</f>
        <v>10.25</v>
      </c>
      <c r="G230" s="2">
        <f>VLOOKUP($A230,'By SKU - New RTs'!$A:$V,19,FALSE)</f>
        <v>10.25</v>
      </c>
      <c r="H230" s="5">
        <f t="shared" si="16"/>
        <v>0</v>
      </c>
      <c r="I230" s="2">
        <f>VLOOKUP($A230,'By SKU - Old RTs'!$A:$V,20,FALSE)</f>
        <v>0</v>
      </c>
      <c r="J230" s="2">
        <f>VLOOKUP($A230,'By SKU - New RTs'!$A:$V,20,FALSE)</f>
        <v>0</v>
      </c>
      <c r="K230" s="5">
        <f t="shared" si="17"/>
        <v>0</v>
      </c>
      <c r="L230" s="2">
        <f>VLOOKUP($A230,'By SKU - Old RTs'!$A:$V,21,FALSE)</f>
        <v>0</v>
      </c>
      <c r="M230" s="2">
        <f>VLOOKUP($A230,'By SKU - New RTs'!$A:$V,21,FALSE)</f>
        <v>0</v>
      </c>
      <c r="N230" s="5">
        <f t="shared" si="18"/>
        <v>0</v>
      </c>
      <c r="O230" s="2">
        <f>VLOOKUP($A230,'By SKU - Old RTs'!$A:$V,22,FALSE)</f>
        <v>0</v>
      </c>
      <c r="P230" s="2">
        <f>VLOOKUP($A230,'By SKU - New RTs'!$A:$V,22,FALSE)</f>
        <v>0</v>
      </c>
      <c r="Q230" s="2">
        <f t="shared" si="19"/>
        <v>0</v>
      </c>
    </row>
    <row r="231" spans="1:17" x14ac:dyDescent="0.3">
      <c r="A231" s="3" t="e">
        <f>'By SKU - Old RTs'!#REF!</f>
        <v>#REF!</v>
      </c>
      <c r="B231" t="e">
        <f>'By SKU - Old RTs'!#REF!</f>
        <v>#REF!</v>
      </c>
      <c r="C231" s="2" t="e">
        <f>VLOOKUP($A231,'By SKU - Old RTs'!$A:$V,18,FALSE)</f>
        <v>#REF!</v>
      </c>
      <c r="D231" s="2" t="e">
        <f>VLOOKUP($A231,'By SKU - New RTs'!$A:$V,18,FALSE)</f>
        <v>#REF!</v>
      </c>
      <c r="E231" s="5" t="e">
        <f t="shared" si="15"/>
        <v>#REF!</v>
      </c>
      <c r="F231" s="2" t="e">
        <f>VLOOKUP($A231,'By SKU - Old RTs'!$A:$V,19,FALSE)</f>
        <v>#REF!</v>
      </c>
      <c r="G231" s="2" t="e">
        <f>VLOOKUP($A231,'By SKU - New RTs'!$A:$V,19,FALSE)</f>
        <v>#REF!</v>
      </c>
      <c r="H231" s="5" t="e">
        <f t="shared" si="16"/>
        <v>#REF!</v>
      </c>
      <c r="I231" s="2" t="e">
        <f>VLOOKUP($A231,'By SKU - Old RTs'!$A:$V,20,FALSE)</f>
        <v>#REF!</v>
      </c>
      <c r="J231" s="2" t="e">
        <f>VLOOKUP($A231,'By SKU - New RTs'!$A:$V,20,FALSE)</f>
        <v>#REF!</v>
      </c>
      <c r="K231" s="5" t="e">
        <f t="shared" si="17"/>
        <v>#REF!</v>
      </c>
      <c r="L231" s="2" t="e">
        <f>VLOOKUP($A231,'By SKU - Old RTs'!$A:$V,21,FALSE)</f>
        <v>#REF!</v>
      </c>
      <c r="M231" s="2" t="e">
        <f>VLOOKUP($A231,'By SKU - New RTs'!$A:$V,21,FALSE)</f>
        <v>#REF!</v>
      </c>
      <c r="N231" s="5" t="e">
        <f t="shared" si="18"/>
        <v>#REF!</v>
      </c>
      <c r="O231" s="2" t="e">
        <f>VLOOKUP($A231,'By SKU - Old RTs'!$A:$V,22,FALSE)</f>
        <v>#REF!</v>
      </c>
      <c r="P231" s="2" t="e">
        <f>VLOOKUP($A231,'By SKU - New RTs'!$A:$V,22,FALSE)</f>
        <v>#REF!</v>
      </c>
      <c r="Q231" s="2" t="e">
        <f t="shared" si="19"/>
        <v>#REF!</v>
      </c>
    </row>
    <row r="232" spans="1:17" x14ac:dyDescent="0.3">
      <c r="A232" s="3" t="e">
        <f>'By SKU - Old RTs'!#REF!</f>
        <v>#REF!</v>
      </c>
      <c r="B232" t="e">
        <f>'By SKU - Old RTs'!#REF!</f>
        <v>#REF!</v>
      </c>
      <c r="C232" s="2" t="e">
        <f>VLOOKUP($A232,'By SKU - Old RTs'!$A:$V,18,FALSE)</f>
        <v>#REF!</v>
      </c>
      <c r="D232" s="2" t="e">
        <f>VLOOKUP($A232,'By SKU - New RTs'!$A:$V,18,FALSE)</f>
        <v>#REF!</v>
      </c>
      <c r="E232" s="5" t="e">
        <f t="shared" si="15"/>
        <v>#REF!</v>
      </c>
      <c r="F232" s="2" t="e">
        <f>VLOOKUP($A232,'By SKU - Old RTs'!$A:$V,19,FALSE)</f>
        <v>#REF!</v>
      </c>
      <c r="G232" s="2" t="e">
        <f>VLOOKUP($A232,'By SKU - New RTs'!$A:$V,19,FALSE)</f>
        <v>#REF!</v>
      </c>
      <c r="H232" s="5" t="e">
        <f t="shared" si="16"/>
        <v>#REF!</v>
      </c>
      <c r="I232" s="2" t="e">
        <f>VLOOKUP($A232,'By SKU - Old RTs'!$A:$V,20,FALSE)</f>
        <v>#REF!</v>
      </c>
      <c r="J232" s="2" t="e">
        <f>VLOOKUP($A232,'By SKU - New RTs'!$A:$V,20,FALSE)</f>
        <v>#REF!</v>
      </c>
      <c r="K232" s="5" t="e">
        <f t="shared" si="17"/>
        <v>#REF!</v>
      </c>
      <c r="L232" s="2" t="e">
        <f>VLOOKUP($A232,'By SKU - Old RTs'!$A:$V,21,FALSE)</f>
        <v>#REF!</v>
      </c>
      <c r="M232" s="2" t="e">
        <f>VLOOKUP($A232,'By SKU - New RTs'!$A:$V,21,FALSE)</f>
        <v>#REF!</v>
      </c>
      <c r="N232" s="5" t="e">
        <f t="shared" si="18"/>
        <v>#REF!</v>
      </c>
      <c r="O232" s="2" t="e">
        <f>VLOOKUP($A232,'By SKU - Old RTs'!$A:$V,22,FALSE)</f>
        <v>#REF!</v>
      </c>
      <c r="P232" s="2" t="e">
        <f>VLOOKUP($A232,'By SKU - New RTs'!$A:$V,22,FALSE)</f>
        <v>#REF!</v>
      </c>
      <c r="Q232" s="2" t="e">
        <f t="shared" si="19"/>
        <v>#REF!</v>
      </c>
    </row>
    <row r="233" spans="1:17" x14ac:dyDescent="0.3">
      <c r="A233" s="3" t="e">
        <f>'By SKU - Old RTs'!#REF!</f>
        <v>#REF!</v>
      </c>
      <c r="B233" t="e">
        <f>'By SKU - Old RTs'!#REF!</f>
        <v>#REF!</v>
      </c>
      <c r="C233" s="2" t="e">
        <f>VLOOKUP($A233,'By SKU - Old RTs'!$A:$V,18,FALSE)</f>
        <v>#REF!</v>
      </c>
      <c r="D233" s="2" t="e">
        <f>VLOOKUP($A233,'By SKU - New RTs'!$A:$V,18,FALSE)</f>
        <v>#REF!</v>
      </c>
      <c r="E233" s="5" t="e">
        <f t="shared" si="15"/>
        <v>#REF!</v>
      </c>
      <c r="F233" s="2" t="e">
        <f>VLOOKUP($A233,'By SKU - Old RTs'!$A:$V,19,FALSE)</f>
        <v>#REF!</v>
      </c>
      <c r="G233" s="2" t="e">
        <f>VLOOKUP($A233,'By SKU - New RTs'!$A:$V,19,FALSE)</f>
        <v>#REF!</v>
      </c>
      <c r="H233" s="5" t="e">
        <f t="shared" si="16"/>
        <v>#REF!</v>
      </c>
      <c r="I233" s="2" t="e">
        <f>VLOOKUP($A233,'By SKU - Old RTs'!$A:$V,20,FALSE)</f>
        <v>#REF!</v>
      </c>
      <c r="J233" s="2" t="e">
        <f>VLOOKUP($A233,'By SKU - New RTs'!$A:$V,20,FALSE)</f>
        <v>#REF!</v>
      </c>
      <c r="K233" s="5" t="e">
        <f t="shared" si="17"/>
        <v>#REF!</v>
      </c>
      <c r="L233" s="2" t="e">
        <f>VLOOKUP($A233,'By SKU - Old RTs'!$A:$V,21,FALSE)</f>
        <v>#REF!</v>
      </c>
      <c r="M233" s="2" t="e">
        <f>VLOOKUP($A233,'By SKU - New RTs'!$A:$V,21,FALSE)</f>
        <v>#REF!</v>
      </c>
      <c r="N233" s="5" t="e">
        <f t="shared" si="18"/>
        <v>#REF!</v>
      </c>
      <c r="O233" s="2" t="e">
        <f>VLOOKUP($A233,'By SKU - Old RTs'!$A:$V,22,FALSE)</f>
        <v>#REF!</v>
      </c>
      <c r="P233" s="2" t="e">
        <f>VLOOKUP($A233,'By SKU - New RTs'!$A:$V,22,FALSE)</f>
        <v>#REF!</v>
      </c>
      <c r="Q233" s="2" t="e">
        <f t="shared" si="19"/>
        <v>#REF!</v>
      </c>
    </row>
    <row r="234" spans="1:17" x14ac:dyDescent="0.3">
      <c r="A234" s="3" t="e">
        <f>'By SKU - Old RTs'!#REF!</f>
        <v>#REF!</v>
      </c>
      <c r="B234" t="e">
        <f>'By SKU - Old RTs'!#REF!</f>
        <v>#REF!</v>
      </c>
      <c r="C234" s="2" t="e">
        <f>VLOOKUP($A234,'By SKU - Old RTs'!$A:$V,18,FALSE)</f>
        <v>#REF!</v>
      </c>
      <c r="D234" s="2" t="e">
        <f>VLOOKUP($A234,'By SKU - New RTs'!$A:$V,18,FALSE)</f>
        <v>#REF!</v>
      </c>
      <c r="E234" s="5" t="e">
        <f t="shared" si="15"/>
        <v>#REF!</v>
      </c>
      <c r="F234" s="2" t="e">
        <f>VLOOKUP($A234,'By SKU - Old RTs'!$A:$V,19,FALSE)</f>
        <v>#REF!</v>
      </c>
      <c r="G234" s="2" t="e">
        <f>VLOOKUP($A234,'By SKU - New RTs'!$A:$V,19,FALSE)</f>
        <v>#REF!</v>
      </c>
      <c r="H234" s="5" t="e">
        <f t="shared" si="16"/>
        <v>#REF!</v>
      </c>
      <c r="I234" s="2" t="e">
        <f>VLOOKUP($A234,'By SKU - Old RTs'!$A:$V,20,FALSE)</f>
        <v>#REF!</v>
      </c>
      <c r="J234" s="2" t="e">
        <f>VLOOKUP($A234,'By SKU - New RTs'!$A:$V,20,FALSE)</f>
        <v>#REF!</v>
      </c>
      <c r="K234" s="5" t="e">
        <f t="shared" si="17"/>
        <v>#REF!</v>
      </c>
      <c r="L234" s="2" t="e">
        <f>VLOOKUP($A234,'By SKU - Old RTs'!$A:$V,21,FALSE)</f>
        <v>#REF!</v>
      </c>
      <c r="M234" s="2" t="e">
        <f>VLOOKUP($A234,'By SKU - New RTs'!$A:$V,21,FALSE)</f>
        <v>#REF!</v>
      </c>
      <c r="N234" s="5" t="e">
        <f t="shared" si="18"/>
        <v>#REF!</v>
      </c>
      <c r="O234" s="2" t="e">
        <f>VLOOKUP($A234,'By SKU - Old RTs'!$A:$V,22,FALSE)</f>
        <v>#REF!</v>
      </c>
      <c r="P234" s="2" t="e">
        <f>VLOOKUP($A234,'By SKU - New RTs'!$A:$V,22,FALSE)</f>
        <v>#REF!</v>
      </c>
      <c r="Q234" s="2" t="e">
        <f t="shared" si="19"/>
        <v>#REF!</v>
      </c>
    </row>
    <row r="235" spans="1:17" x14ac:dyDescent="0.3">
      <c r="A235" s="3" t="e">
        <f>'By SKU - Old RTs'!#REF!</f>
        <v>#REF!</v>
      </c>
      <c r="B235" t="e">
        <f>'By SKU - Old RTs'!#REF!</f>
        <v>#REF!</v>
      </c>
      <c r="C235" s="2" t="e">
        <f>VLOOKUP($A235,'By SKU - Old RTs'!$A:$V,18,FALSE)</f>
        <v>#REF!</v>
      </c>
      <c r="D235" s="2" t="e">
        <f>VLOOKUP($A235,'By SKU - New RTs'!$A:$V,18,FALSE)</f>
        <v>#REF!</v>
      </c>
      <c r="E235" s="5" t="e">
        <f t="shared" si="15"/>
        <v>#REF!</v>
      </c>
      <c r="F235" s="2" t="e">
        <f>VLOOKUP($A235,'By SKU - Old RTs'!$A:$V,19,FALSE)</f>
        <v>#REF!</v>
      </c>
      <c r="G235" s="2" t="e">
        <f>VLOOKUP($A235,'By SKU - New RTs'!$A:$V,19,FALSE)</f>
        <v>#REF!</v>
      </c>
      <c r="H235" s="5" t="e">
        <f t="shared" si="16"/>
        <v>#REF!</v>
      </c>
      <c r="I235" s="2" t="e">
        <f>VLOOKUP($A235,'By SKU - Old RTs'!$A:$V,20,FALSE)</f>
        <v>#REF!</v>
      </c>
      <c r="J235" s="2" t="e">
        <f>VLOOKUP($A235,'By SKU - New RTs'!$A:$V,20,FALSE)</f>
        <v>#REF!</v>
      </c>
      <c r="K235" s="5" t="e">
        <f t="shared" si="17"/>
        <v>#REF!</v>
      </c>
      <c r="L235" s="2" t="e">
        <f>VLOOKUP($A235,'By SKU - Old RTs'!$A:$V,21,FALSE)</f>
        <v>#REF!</v>
      </c>
      <c r="M235" s="2" t="e">
        <f>VLOOKUP($A235,'By SKU - New RTs'!$A:$V,21,FALSE)</f>
        <v>#REF!</v>
      </c>
      <c r="N235" s="5" t="e">
        <f t="shared" si="18"/>
        <v>#REF!</v>
      </c>
      <c r="O235" s="2" t="e">
        <f>VLOOKUP($A235,'By SKU - Old RTs'!$A:$V,22,FALSE)</f>
        <v>#REF!</v>
      </c>
      <c r="P235" s="2" t="e">
        <f>VLOOKUP($A235,'By SKU - New RTs'!$A:$V,22,FALSE)</f>
        <v>#REF!</v>
      </c>
      <c r="Q235" s="2" t="e">
        <f t="shared" si="19"/>
        <v>#REF!</v>
      </c>
    </row>
    <row r="236" spans="1:17" x14ac:dyDescent="0.3">
      <c r="A236" s="3" t="e">
        <f>'By SKU - Old RTs'!#REF!</f>
        <v>#REF!</v>
      </c>
      <c r="B236" t="e">
        <f>'By SKU - Old RTs'!#REF!</f>
        <v>#REF!</v>
      </c>
      <c r="C236" s="2" t="e">
        <f>VLOOKUP($A236,'By SKU - Old RTs'!$A:$V,18,FALSE)</f>
        <v>#REF!</v>
      </c>
      <c r="D236" s="2" t="e">
        <f>VLOOKUP($A236,'By SKU - New RTs'!$A:$V,18,FALSE)</f>
        <v>#REF!</v>
      </c>
      <c r="E236" s="5" t="e">
        <f t="shared" si="15"/>
        <v>#REF!</v>
      </c>
      <c r="F236" s="2" t="e">
        <f>VLOOKUP($A236,'By SKU - Old RTs'!$A:$V,19,FALSE)</f>
        <v>#REF!</v>
      </c>
      <c r="G236" s="2" t="e">
        <f>VLOOKUP($A236,'By SKU - New RTs'!$A:$V,19,FALSE)</f>
        <v>#REF!</v>
      </c>
      <c r="H236" s="5" t="e">
        <f t="shared" si="16"/>
        <v>#REF!</v>
      </c>
      <c r="I236" s="2" t="e">
        <f>VLOOKUP($A236,'By SKU - Old RTs'!$A:$V,20,FALSE)</f>
        <v>#REF!</v>
      </c>
      <c r="J236" s="2" t="e">
        <f>VLOOKUP($A236,'By SKU - New RTs'!$A:$V,20,FALSE)</f>
        <v>#REF!</v>
      </c>
      <c r="K236" s="5" t="e">
        <f t="shared" si="17"/>
        <v>#REF!</v>
      </c>
      <c r="L236" s="2" t="e">
        <f>VLOOKUP($A236,'By SKU - Old RTs'!$A:$V,21,FALSE)</f>
        <v>#REF!</v>
      </c>
      <c r="M236" s="2" t="e">
        <f>VLOOKUP($A236,'By SKU - New RTs'!$A:$V,21,FALSE)</f>
        <v>#REF!</v>
      </c>
      <c r="N236" s="5" t="e">
        <f t="shared" si="18"/>
        <v>#REF!</v>
      </c>
      <c r="O236" s="2" t="e">
        <f>VLOOKUP($A236,'By SKU - Old RTs'!$A:$V,22,FALSE)</f>
        <v>#REF!</v>
      </c>
      <c r="P236" s="2" t="e">
        <f>VLOOKUP($A236,'By SKU - New RTs'!$A:$V,22,FALSE)</f>
        <v>#REF!</v>
      </c>
      <c r="Q236" s="2" t="e">
        <f t="shared" si="19"/>
        <v>#REF!</v>
      </c>
    </row>
    <row r="237" spans="1:17" x14ac:dyDescent="0.3">
      <c r="A237" s="3" t="e">
        <f>'By SKU - Old RTs'!#REF!</f>
        <v>#REF!</v>
      </c>
      <c r="B237" t="e">
        <f>'By SKU - Old RTs'!#REF!</f>
        <v>#REF!</v>
      </c>
      <c r="C237" s="2" t="e">
        <f>VLOOKUP($A237,'By SKU - Old RTs'!$A:$V,18,FALSE)</f>
        <v>#REF!</v>
      </c>
      <c r="D237" s="2" t="e">
        <f>VLOOKUP($A237,'By SKU - New RTs'!$A:$V,18,FALSE)</f>
        <v>#REF!</v>
      </c>
      <c r="E237" s="5" t="e">
        <f t="shared" si="15"/>
        <v>#REF!</v>
      </c>
      <c r="F237" s="2" t="e">
        <f>VLOOKUP($A237,'By SKU - Old RTs'!$A:$V,19,FALSE)</f>
        <v>#REF!</v>
      </c>
      <c r="G237" s="2" t="e">
        <f>VLOOKUP($A237,'By SKU - New RTs'!$A:$V,19,FALSE)</f>
        <v>#REF!</v>
      </c>
      <c r="H237" s="5" t="e">
        <f t="shared" si="16"/>
        <v>#REF!</v>
      </c>
      <c r="I237" s="2" t="e">
        <f>VLOOKUP($A237,'By SKU - Old RTs'!$A:$V,20,FALSE)</f>
        <v>#REF!</v>
      </c>
      <c r="J237" s="2" t="e">
        <f>VLOOKUP($A237,'By SKU - New RTs'!$A:$V,20,FALSE)</f>
        <v>#REF!</v>
      </c>
      <c r="K237" s="5" t="e">
        <f t="shared" si="17"/>
        <v>#REF!</v>
      </c>
      <c r="L237" s="2" t="e">
        <f>VLOOKUP($A237,'By SKU - Old RTs'!$A:$V,21,FALSE)</f>
        <v>#REF!</v>
      </c>
      <c r="M237" s="2" t="e">
        <f>VLOOKUP($A237,'By SKU - New RTs'!$A:$V,21,FALSE)</f>
        <v>#REF!</v>
      </c>
      <c r="N237" s="5" t="e">
        <f t="shared" si="18"/>
        <v>#REF!</v>
      </c>
      <c r="O237" s="2" t="e">
        <f>VLOOKUP($A237,'By SKU - Old RTs'!$A:$V,22,FALSE)</f>
        <v>#REF!</v>
      </c>
      <c r="P237" s="2" t="e">
        <f>VLOOKUP($A237,'By SKU - New RTs'!$A:$V,22,FALSE)</f>
        <v>#REF!</v>
      </c>
      <c r="Q237" s="2" t="e">
        <f t="shared" si="19"/>
        <v>#REF!</v>
      </c>
    </row>
    <row r="238" spans="1:17" x14ac:dyDescent="0.3">
      <c r="A238" s="3" t="e">
        <f>'By SKU - Old RTs'!#REF!</f>
        <v>#REF!</v>
      </c>
      <c r="B238" t="e">
        <f>'By SKU - Old RTs'!#REF!</f>
        <v>#REF!</v>
      </c>
      <c r="C238" s="2" t="e">
        <f>VLOOKUP($A238,'By SKU - Old RTs'!$A:$V,18,FALSE)</f>
        <v>#REF!</v>
      </c>
      <c r="D238" s="2" t="e">
        <f>VLOOKUP($A238,'By SKU - New RTs'!$A:$V,18,FALSE)</f>
        <v>#REF!</v>
      </c>
      <c r="E238" s="5" t="e">
        <f t="shared" si="15"/>
        <v>#REF!</v>
      </c>
      <c r="F238" s="2" t="e">
        <f>VLOOKUP($A238,'By SKU - Old RTs'!$A:$V,19,FALSE)</f>
        <v>#REF!</v>
      </c>
      <c r="G238" s="2" t="e">
        <f>VLOOKUP($A238,'By SKU - New RTs'!$A:$V,19,FALSE)</f>
        <v>#REF!</v>
      </c>
      <c r="H238" s="5" t="e">
        <f t="shared" si="16"/>
        <v>#REF!</v>
      </c>
      <c r="I238" s="2" t="e">
        <f>VLOOKUP($A238,'By SKU - Old RTs'!$A:$V,20,FALSE)</f>
        <v>#REF!</v>
      </c>
      <c r="J238" s="2" t="e">
        <f>VLOOKUP($A238,'By SKU - New RTs'!$A:$V,20,FALSE)</f>
        <v>#REF!</v>
      </c>
      <c r="K238" s="5" t="e">
        <f t="shared" si="17"/>
        <v>#REF!</v>
      </c>
      <c r="L238" s="2" t="e">
        <f>VLOOKUP($A238,'By SKU - Old RTs'!$A:$V,21,FALSE)</f>
        <v>#REF!</v>
      </c>
      <c r="M238" s="2" t="e">
        <f>VLOOKUP($A238,'By SKU - New RTs'!$A:$V,21,FALSE)</f>
        <v>#REF!</v>
      </c>
      <c r="N238" s="5" t="e">
        <f t="shared" si="18"/>
        <v>#REF!</v>
      </c>
      <c r="O238" s="2" t="e">
        <f>VLOOKUP($A238,'By SKU - Old RTs'!$A:$V,22,FALSE)</f>
        <v>#REF!</v>
      </c>
      <c r="P238" s="2" t="e">
        <f>VLOOKUP($A238,'By SKU - New RTs'!$A:$V,22,FALSE)</f>
        <v>#REF!</v>
      </c>
      <c r="Q238" s="2" t="e">
        <f t="shared" si="19"/>
        <v>#REF!</v>
      </c>
    </row>
    <row r="239" spans="1:17" x14ac:dyDescent="0.3">
      <c r="A239" s="3" t="e">
        <f>'By SKU - Old RTs'!#REF!</f>
        <v>#REF!</v>
      </c>
      <c r="B239" t="e">
        <f>'By SKU - Old RTs'!#REF!</f>
        <v>#REF!</v>
      </c>
      <c r="C239" s="2" t="e">
        <f>VLOOKUP($A239,'By SKU - Old RTs'!$A:$V,18,FALSE)</f>
        <v>#REF!</v>
      </c>
      <c r="D239" s="2" t="e">
        <f>VLOOKUP($A239,'By SKU - New RTs'!$A:$V,18,FALSE)</f>
        <v>#REF!</v>
      </c>
      <c r="E239" s="5" t="e">
        <f t="shared" si="15"/>
        <v>#REF!</v>
      </c>
      <c r="F239" s="2" t="e">
        <f>VLOOKUP($A239,'By SKU - Old RTs'!$A:$V,19,FALSE)</f>
        <v>#REF!</v>
      </c>
      <c r="G239" s="2" t="e">
        <f>VLOOKUP($A239,'By SKU - New RTs'!$A:$V,19,FALSE)</f>
        <v>#REF!</v>
      </c>
      <c r="H239" s="5" t="e">
        <f t="shared" si="16"/>
        <v>#REF!</v>
      </c>
      <c r="I239" s="2" t="e">
        <f>VLOOKUP($A239,'By SKU - Old RTs'!$A:$V,20,FALSE)</f>
        <v>#REF!</v>
      </c>
      <c r="J239" s="2" t="e">
        <f>VLOOKUP($A239,'By SKU - New RTs'!$A:$V,20,FALSE)</f>
        <v>#REF!</v>
      </c>
      <c r="K239" s="5" t="e">
        <f t="shared" si="17"/>
        <v>#REF!</v>
      </c>
      <c r="L239" s="2" t="e">
        <f>VLOOKUP($A239,'By SKU - Old RTs'!$A:$V,21,FALSE)</f>
        <v>#REF!</v>
      </c>
      <c r="M239" s="2" t="e">
        <f>VLOOKUP($A239,'By SKU - New RTs'!$A:$V,21,FALSE)</f>
        <v>#REF!</v>
      </c>
      <c r="N239" s="5" t="e">
        <f t="shared" si="18"/>
        <v>#REF!</v>
      </c>
      <c r="O239" s="2" t="e">
        <f>VLOOKUP($A239,'By SKU - Old RTs'!$A:$V,22,FALSE)</f>
        <v>#REF!</v>
      </c>
      <c r="P239" s="2" t="e">
        <f>VLOOKUP($A239,'By SKU - New RTs'!$A:$V,22,FALSE)</f>
        <v>#REF!</v>
      </c>
      <c r="Q239" s="2" t="e">
        <f t="shared" si="19"/>
        <v>#REF!</v>
      </c>
    </row>
    <row r="240" spans="1:17" x14ac:dyDescent="0.3">
      <c r="A240" s="3" t="e">
        <f>'By SKU - Old RTs'!#REF!</f>
        <v>#REF!</v>
      </c>
      <c r="B240" t="e">
        <f>'By SKU - Old RTs'!#REF!</f>
        <v>#REF!</v>
      </c>
      <c r="C240" s="2" t="e">
        <f>VLOOKUP($A240,'By SKU - Old RTs'!$A:$V,18,FALSE)</f>
        <v>#REF!</v>
      </c>
      <c r="D240" s="2" t="e">
        <f>VLOOKUP($A240,'By SKU - New RTs'!$A:$V,18,FALSE)</f>
        <v>#REF!</v>
      </c>
      <c r="E240" s="5" t="e">
        <f t="shared" si="15"/>
        <v>#REF!</v>
      </c>
      <c r="F240" s="2" t="e">
        <f>VLOOKUP($A240,'By SKU - Old RTs'!$A:$V,19,FALSE)</f>
        <v>#REF!</v>
      </c>
      <c r="G240" s="2" t="e">
        <f>VLOOKUP($A240,'By SKU - New RTs'!$A:$V,19,FALSE)</f>
        <v>#REF!</v>
      </c>
      <c r="H240" s="5" t="e">
        <f t="shared" si="16"/>
        <v>#REF!</v>
      </c>
      <c r="I240" s="2" t="e">
        <f>VLOOKUP($A240,'By SKU - Old RTs'!$A:$V,20,FALSE)</f>
        <v>#REF!</v>
      </c>
      <c r="J240" s="2" t="e">
        <f>VLOOKUP($A240,'By SKU - New RTs'!$A:$V,20,FALSE)</f>
        <v>#REF!</v>
      </c>
      <c r="K240" s="5" t="e">
        <f t="shared" si="17"/>
        <v>#REF!</v>
      </c>
      <c r="L240" s="2" t="e">
        <f>VLOOKUP($A240,'By SKU - Old RTs'!$A:$V,21,FALSE)</f>
        <v>#REF!</v>
      </c>
      <c r="M240" s="2" t="e">
        <f>VLOOKUP($A240,'By SKU - New RTs'!$A:$V,21,FALSE)</f>
        <v>#REF!</v>
      </c>
      <c r="N240" s="5" t="e">
        <f t="shared" si="18"/>
        <v>#REF!</v>
      </c>
      <c r="O240" s="2" t="e">
        <f>VLOOKUP($A240,'By SKU - Old RTs'!$A:$V,22,FALSE)</f>
        <v>#REF!</v>
      </c>
      <c r="P240" s="2" t="e">
        <f>VLOOKUP($A240,'By SKU - New RTs'!$A:$V,22,FALSE)</f>
        <v>#REF!</v>
      </c>
      <c r="Q240" s="2" t="e">
        <f t="shared" si="19"/>
        <v>#REF!</v>
      </c>
    </row>
    <row r="241" spans="1:17" x14ac:dyDescent="0.3">
      <c r="A241" s="3" t="e">
        <f>'By SKU - Old RTs'!#REF!</f>
        <v>#REF!</v>
      </c>
      <c r="B241" t="e">
        <f>'By SKU - Old RTs'!#REF!</f>
        <v>#REF!</v>
      </c>
      <c r="C241" s="2" t="e">
        <f>VLOOKUP($A241,'By SKU - Old RTs'!$A:$V,18,FALSE)</f>
        <v>#REF!</v>
      </c>
      <c r="D241" s="2" t="e">
        <f>VLOOKUP($A241,'By SKU - New RTs'!$A:$V,18,FALSE)</f>
        <v>#REF!</v>
      </c>
      <c r="E241" s="5" t="e">
        <f t="shared" si="15"/>
        <v>#REF!</v>
      </c>
      <c r="F241" s="2" t="e">
        <f>VLOOKUP($A241,'By SKU - Old RTs'!$A:$V,19,FALSE)</f>
        <v>#REF!</v>
      </c>
      <c r="G241" s="2" t="e">
        <f>VLOOKUP($A241,'By SKU - New RTs'!$A:$V,19,FALSE)</f>
        <v>#REF!</v>
      </c>
      <c r="H241" s="5" t="e">
        <f t="shared" si="16"/>
        <v>#REF!</v>
      </c>
      <c r="I241" s="2" t="e">
        <f>VLOOKUP($A241,'By SKU - Old RTs'!$A:$V,20,FALSE)</f>
        <v>#REF!</v>
      </c>
      <c r="J241" s="2" t="e">
        <f>VLOOKUP($A241,'By SKU - New RTs'!$A:$V,20,FALSE)</f>
        <v>#REF!</v>
      </c>
      <c r="K241" s="5" t="e">
        <f t="shared" si="17"/>
        <v>#REF!</v>
      </c>
      <c r="L241" s="2" t="e">
        <f>VLOOKUP($A241,'By SKU - Old RTs'!$A:$V,21,FALSE)</f>
        <v>#REF!</v>
      </c>
      <c r="M241" s="2" t="e">
        <f>VLOOKUP($A241,'By SKU - New RTs'!$A:$V,21,FALSE)</f>
        <v>#REF!</v>
      </c>
      <c r="N241" s="5" t="e">
        <f t="shared" si="18"/>
        <v>#REF!</v>
      </c>
      <c r="O241" s="2" t="e">
        <f>VLOOKUP($A241,'By SKU - Old RTs'!$A:$V,22,FALSE)</f>
        <v>#REF!</v>
      </c>
      <c r="P241" s="2" t="e">
        <f>VLOOKUP($A241,'By SKU - New RTs'!$A:$V,22,FALSE)</f>
        <v>#REF!</v>
      </c>
      <c r="Q241" s="2" t="e">
        <f t="shared" si="19"/>
        <v>#REF!</v>
      </c>
    </row>
    <row r="242" spans="1:17" x14ac:dyDescent="0.3">
      <c r="A242" s="3" t="e">
        <f>'By SKU - Old RTs'!#REF!</f>
        <v>#REF!</v>
      </c>
      <c r="B242" t="e">
        <f>'By SKU - Old RTs'!#REF!</f>
        <v>#REF!</v>
      </c>
      <c r="C242" s="2" t="e">
        <f>VLOOKUP($A242,'By SKU - Old RTs'!$A:$V,18,FALSE)</f>
        <v>#REF!</v>
      </c>
      <c r="D242" s="2" t="e">
        <f>VLOOKUP($A242,'By SKU - New RTs'!$A:$V,18,FALSE)</f>
        <v>#REF!</v>
      </c>
      <c r="E242" s="5" t="e">
        <f t="shared" si="15"/>
        <v>#REF!</v>
      </c>
      <c r="F242" s="2" t="e">
        <f>VLOOKUP($A242,'By SKU - Old RTs'!$A:$V,19,FALSE)</f>
        <v>#REF!</v>
      </c>
      <c r="G242" s="2" t="e">
        <f>VLOOKUP($A242,'By SKU - New RTs'!$A:$V,19,FALSE)</f>
        <v>#REF!</v>
      </c>
      <c r="H242" s="5" t="e">
        <f t="shared" si="16"/>
        <v>#REF!</v>
      </c>
      <c r="I242" s="2" t="e">
        <f>VLOOKUP($A242,'By SKU - Old RTs'!$A:$V,20,FALSE)</f>
        <v>#REF!</v>
      </c>
      <c r="J242" s="2" t="e">
        <f>VLOOKUP($A242,'By SKU - New RTs'!$A:$V,20,FALSE)</f>
        <v>#REF!</v>
      </c>
      <c r="K242" s="5" t="e">
        <f t="shared" si="17"/>
        <v>#REF!</v>
      </c>
      <c r="L242" s="2" t="e">
        <f>VLOOKUP($A242,'By SKU - Old RTs'!$A:$V,21,FALSE)</f>
        <v>#REF!</v>
      </c>
      <c r="M242" s="2" t="e">
        <f>VLOOKUP($A242,'By SKU - New RTs'!$A:$V,21,FALSE)</f>
        <v>#REF!</v>
      </c>
      <c r="N242" s="5" t="e">
        <f t="shared" si="18"/>
        <v>#REF!</v>
      </c>
      <c r="O242" s="2" t="e">
        <f>VLOOKUP($A242,'By SKU - Old RTs'!$A:$V,22,FALSE)</f>
        <v>#REF!</v>
      </c>
      <c r="P242" s="2" t="e">
        <f>VLOOKUP($A242,'By SKU - New RTs'!$A:$V,22,FALSE)</f>
        <v>#REF!</v>
      </c>
      <c r="Q242" s="2" t="e">
        <f t="shared" si="19"/>
        <v>#REF!</v>
      </c>
    </row>
    <row r="243" spans="1:17" x14ac:dyDescent="0.3">
      <c r="A243" s="3" t="e">
        <f>'By SKU - Old RTs'!#REF!</f>
        <v>#REF!</v>
      </c>
      <c r="B243" t="e">
        <f>'By SKU - Old RTs'!#REF!</f>
        <v>#REF!</v>
      </c>
      <c r="C243" s="2" t="e">
        <f>VLOOKUP($A243,'By SKU - Old RTs'!$A:$V,18,FALSE)</f>
        <v>#REF!</v>
      </c>
      <c r="D243" s="2" t="e">
        <f>VLOOKUP($A243,'By SKU - New RTs'!$A:$V,18,FALSE)</f>
        <v>#REF!</v>
      </c>
      <c r="E243" s="5" t="e">
        <f t="shared" si="15"/>
        <v>#REF!</v>
      </c>
      <c r="F243" s="2" t="e">
        <f>VLOOKUP($A243,'By SKU - Old RTs'!$A:$V,19,FALSE)</f>
        <v>#REF!</v>
      </c>
      <c r="G243" s="2" t="e">
        <f>VLOOKUP($A243,'By SKU - New RTs'!$A:$V,19,FALSE)</f>
        <v>#REF!</v>
      </c>
      <c r="H243" s="5" t="e">
        <f t="shared" si="16"/>
        <v>#REF!</v>
      </c>
      <c r="I243" s="2" t="e">
        <f>VLOOKUP($A243,'By SKU - Old RTs'!$A:$V,20,FALSE)</f>
        <v>#REF!</v>
      </c>
      <c r="J243" s="2" t="e">
        <f>VLOOKUP($A243,'By SKU - New RTs'!$A:$V,20,FALSE)</f>
        <v>#REF!</v>
      </c>
      <c r="K243" s="5" t="e">
        <f t="shared" si="17"/>
        <v>#REF!</v>
      </c>
      <c r="L243" s="2" t="e">
        <f>VLOOKUP($A243,'By SKU - Old RTs'!$A:$V,21,FALSE)</f>
        <v>#REF!</v>
      </c>
      <c r="M243" s="2" t="e">
        <f>VLOOKUP($A243,'By SKU - New RTs'!$A:$V,21,FALSE)</f>
        <v>#REF!</v>
      </c>
      <c r="N243" s="5" t="e">
        <f t="shared" si="18"/>
        <v>#REF!</v>
      </c>
      <c r="O243" s="2" t="e">
        <f>VLOOKUP($A243,'By SKU - Old RTs'!$A:$V,22,FALSE)</f>
        <v>#REF!</v>
      </c>
      <c r="P243" s="2" t="e">
        <f>VLOOKUP($A243,'By SKU - New RTs'!$A:$V,22,FALSE)</f>
        <v>#REF!</v>
      </c>
      <c r="Q243" s="2" t="e">
        <f t="shared" si="19"/>
        <v>#REF!</v>
      </c>
    </row>
    <row r="244" spans="1:17" x14ac:dyDescent="0.3">
      <c r="A244" s="3" t="e">
        <f>'By SKU - Old RTs'!#REF!</f>
        <v>#REF!</v>
      </c>
      <c r="B244" t="e">
        <f>'By SKU - Old RTs'!#REF!</f>
        <v>#REF!</v>
      </c>
      <c r="C244" s="2" t="e">
        <f>VLOOKUP($A244,'By SKU - Old RTs'!$A:$V,18,FALSE)</f>
        <v>#REF!</v>
      </c>
      <c r="D244" s="2" t="e">
        <f>VLOOKUP($A244,'By SKU - New RTs'!$A:$V,18,FALSE)</f>
        <v>#REF!</v>
      </c>
      <c r="E244" s="5" t="e">
        <f t="shared" si="15"/>
        <v>#REF!</v>
      </c>
      <c r="F244" s="2" t="e">
        <f>VLOOKUP($A244,'By SKU - Old RTs'!$A:$V,19,FALSE)</f>
        <v>#REF!</v>
      </c>
      <c r="G244" s="2" t="e">
        <f>VLOOKUP($A244,'By SKU - New RTs'!$A:$V,19,FALSE)</f>
        <v>#REF!</v>
      </c>
      <c r="H244" s="5" t="e">
        <f t="shared" si="16"/>
        <v>#REF!</v>
      </c>
      <c r="I244" s="2" t="e">
        <f>VLOOKUP($A244,'By SKU - Old RTs'!$A:$V,20,FALSE)</f>
        <v>#REF!</v>
      </c>
      <c r="J244" s="2" t="e">
        <f>VLOOKUP($A244,'By SKU - New RTs'!$A:$V,20,FALSE)</f>
        <v>#REF!</v>
      </c>
      <c r="K244" s="5" t="e">
        <f t="shared" si="17"/>
        <v>#REF!</v>
      </c>
      <c r="L244" s="2" t="e">
        <f>VLOOKUP($A244,'By SKU - Old RTs'!$A:$V,21,FALSE)</f>
        <v>#REF!</v>
      </c>
      <c r="M244" s="2" t="e">
        <f>VLOOKUP($A244,'By SKU - New RTs'!$A:$V,21,FALSE)</f>
        <v>#REF!</v>
      </c>
      <c r="N244" s="5" t="e">
        <f t="shared" si="18"/>
        <v>#REF!</v>
      </c>
      <c r="O244" s="2" t="e">
        <f>VLOOKUP($A244,'By SKU - Old RTs'!$A:$V,22,FALSE)</f>
        <v>#REF!</v>
      </c>
      <c r="P244" s="2" t="e">
        <f>VLOOKUP($A244,'By SKU - New RTs'!$A:$V,22,FALSE)</f>
        <v>#REF!</v>
      </c>
      <c r="Q244" s="2" t="e">
        <f t="shared" si="19"/>
        <v>#REF!</v>
      </c>
    </row>
    <row r="245" spans="1:17" x14ac:dyDescent="0.3">
      <c r="A245" s="3" t="e">
        <f>'By SKU - Old RTs'!#REF!</f>
        <v>#REF!</v>
      </c>
      <c r="B245" t="e">
        <f>'By SKU - Old RTs'!#REF!</f>
        <v>#REF!</v>
      </c>
      <c r="C245" s="2" t="e">
        <f>VLOOKUP($A245,'By SKU - Old RTs'!$A:$V,18,FALSE)</f>
        <v>#REF!</v>
      </c>
      <c r="D245" s="2" t="e">
        <f>VLOOKUP($A245,'By SKU - New RTs'!$A:$V,18,FALSE)</f>
        <v>#REF!</v>
      </c>
      <c r="E245" s="5" t="e">
        <f t="shared" si="15"/>
        <v>#REF!</v>
      </c>
      <c r="F245" s="2" t="e">
        <f>VLOOKUP($A245,'By SKU - Old RTs'!$A:$V,19,FALSE)</f>
        <v>#REF!</v>
      </c>
      <c r="G245" s="2" t="e">
        <f>VLOOKUP($A245,'By SKU - New RTs'!$A:$V,19,FALSE)</f>
        <v>#REF!</v>
      </c>
      <c r="H245" s="5" t="e">
        <f t="shared" si="16"/>
        <v>#REF!</v>
      </c>
      <c r="I245" s="2" t="e">
        <f>VLOOKUP($A245,'By SKU - Old RTs'!$A:$V,20,FALSE)</f>
        <v>#REF!</v>
      </c>
      <c r="J245" s="2" t="e">
        <f>VLOOKUP($A245,'By SKU - New RTs'!$A:$V,20,FALSE)</f>
        <v>#REF!</v>
      </c>
      <c r="K245" s="5" t="e">
        <f t="shared" si="17"/>
        <v>#REF!</v>
      </c>
      <c r="L245" s="2" t="e">
        <f>VLOOKUP($A245,'By SKU - Old RTs'!$A:$V,21,FALSE)</f>
        <v>#REF!</v>
      </c>
      <c r="M245" s="2" t="e">
        <f>VLOOKUP($A245,'By SKU - New RTs'!$A:$V,21,FALSE)</f>
        <v>#REF!</v>
      </c>
      <c r="N245" s="5" t="e">
        <f t="shared" si="18"/>
        <v>#REF!</v>
      </c>
      <c r="O245" s="2" t="e">
        <f>VLOOKUP($A245,'By SKU - Old RTs'!$A:$V,22,FALSE)</f>
        <v>#REF!</v>
      </c>
      <c r="P245" s="2" t="e">
        <f>VLOOKUP($A245,'By SKU - New RTs'!$A:$V,22,FALSE)</f>
        <v>#REF!</v>
      </c>
      <c r="Q245" s="2" t="e">
        <f t="shared" si="19"/>
        <v>#REF!</v>
      </c>
    </row>
    <row r="246" spans="1:17" x14ac:dyDescent="0.3">
      <c r="A246" s="3" t="e">
        <f>'By SKU - Old RTs'!#REF!</f>
        <v>#REF!</v>
      </c>
      <c r="B246" t="e">
        <f>'By SKU - Old RTs'!#REF!</f>
        <v>#REF!</v>
      </c>
      <c r="C246" s="2" t="e">
        <f>VLOOKUP($A246,'By SKU - Old RTs'!$A:$V,18,FALSE)</f>
        <v>#REF!</v>
      </c>
      <c r="D246" s="2" t="e">
        <f>VLOOKUP($A246,'By SKU - New RTs'!$A:$V,18,FALSE)</f>
        <v>#REF!</v>
      </c>
      <c r="E246" s="5" t="e">
        <f t="shared" si="15"/>
        <v>#REF!</v>
      </c>
      <c r="F246" s="2" t="e">
        <f>VLOOKUP($A246,'By SKU - Old RTs'!$A:$V,19,FALSE)</f>
        <v>#REF!</v>
      </c>
      <c r="G246" s="2" t="e">
        <f>VLOOKUP($A246,'By SKU - New RTs'!$A:$V,19,FALSE)</f>
        <v>#REF!</v>
      </c>
      <c r="H246" s="5" t="e">
        <f t="shared" si="16"/>
        <v>#REF!</v>
      </c>
      <c r="I246" s="2" t="e">
        <f>VLOOKUP($A246,'By SKU - Old RTs'!$A:$V,20,FALSE)</f>
        <v>#REF!</v>
      </c>
      <c r="J246" s="2" t="e">
        <f>VLOOKUP($A246,'By SKU - New RTs'!$A:$V,20,FALSE)</f>
        <v>#REF!</v>
      </c>
      <c r="K246" s="5" t="e">
        <f t="shared" si="17"/>
        <v>#REF!</v>
      </c>
      <c r="L246" s="2" t="e">
        <f>VLOOKUP($A246,'By SKU - Old RTs'!$A:$V,21,FALSE)</f>
        <v>#REF!</v>
      </c>
      <c r="M246" s="2" t="e">
        <f>VLOOKUP($A246,'By SKU - New RTs'!$A:$V,21,FALSE)</f>
        <v>#REF!</v>
      </c>
      <c r="N246" s="5" t="e">
        <f t="shared" si="18"/>
        <v>#REF!</v>
      </c>
      <c r="O246" s="2" t="e">
        <f>VLOOKUP($A246,'By SKU - Old RTs'!$A:$V,22,FALSE)</f>
        <v>#REF!</v>
      </c>
      <c r="P246" s="2" t="e">
        <f>VLOOKUP($A246,'By SKU - New RTs'!$A:$V,22,FALSE)</f>
        <v>#REF!</v>
      </c>
      <c r="Q246" s="2" t="e">
        <f t="shared" si="19"/>
        <v>#REF!</v>
      </c>
    </row>
    <row r="247" spans="1:17" x14ac:dyDescent="0.3">
      <c r="A247" s="3" t="e">
        <f>'By SKU - Old RTs'!#REF!</f>
        <v>#REF!</v>
      </c>
      <c r="B247" t="e">
        <f>'By SKU - Old RTs'!#REF!</f>
        <v>#REF!</v>
      </c>
      <c r="C247" s="2" t="e">
        <f>VLOOKUP($A247,'By SKU - Old RTs'!$A:$V,18,FALSE)</f>
        <v>#REF!</v>
      </c>
      <c r="D247" s="2" t="e">
        <f>VLOOKUP($A247,'By SKU - New RTs'!$A:$V,18,FALSE)</f>
        <v>#REF!</v>
      </c>
      <c r="E247" s="5" t="e">
        <f t="shared" si="15"/>
        <v>#REF!</v>
      </c>
      <c r="F247" s="2" t="e">
        <f>VLOOKUP($A247,'By SKU - Old RTs'!$A:$V,19,FALSE)</f>
        <v>#REF!</v>
      </c>
      <c r="G247" s="2" t="e">
        <f>VLOOKUP($A247,'By SKU - New RTs'!$A:$V,19,FALSE)</f>
        <v>#REF!</v>
      </c>
      <c r="H247" s="5" t="e">
        <f t="shared" si="16"/>
        <v>#REF!</v>
      </c>
      <c r="I247" s="2" t="e">
        <f>VLOOKUP($A247,'By SKU - Old RTs'!$A:$V,20,FALSE)</f>
        <v>#REF!</v>
      </c>
      <c r="J247" s="2" t="e">
        <f>VLOOKUP($A247,'By SKU - New RTs'!$A:$V,20,FALSE)</f>
        <v>#REF!</v>
      </c>
      <c r="K247" s="5" t="e">
        <f t="shared" si="17"/>
        <v>#REF!</v>
      </c>
      <c r="L247" s="2" t="e">
        <f>VLOOKUP($A247,'By SKU - Old RTs'!$A:$V,21,FALSE)</f>
        <v>#REF!</v>
      </c>
      <c r="M247" s="2" t="e">
        <f>VLOOKUP($A247,'By SKU - New RTs'!$A:$V,21,FALSE)</f>
        <v>#REF!</v>
      </c>
      <c r="N247" s="5" t="e">
        <f t="shared" si="18"/>
        <v>#REF!</v>
      </c>
      <c r="O247" s="2" t="e">
        <f>VLOOKUP($A247,'By SKU - Old RTs'!$A:$V,22,FALSE)</f>
        <v>#REF!</v>
      </c>
      <c r="P247" s="2" t="e">
        <f>VLOOKUP($A247,'By SKU - New RTs'!$A:$V,22,FALSE)</f>
        <v>#REF!</v>
      </c>
      <c r="Q247" s="2" t="e">
        <f t="shared" si="19"/>
        <v>#REF!</v>
      </c>
    </row>
    <row r="248" spans="1:17" x14ac:dyDescent="0.3">
      <c r="A248" s="3" t="e">
        <f>'By SKU - Old RTs'!#REF!</f>
        <v>#REF!</v>
      </c>
      <c r="B248" t="e">
        <f>'By SKU - Old RTs'!#REF!</f>
        <v>#REF!</v>
      </c>
      <c r="C248" s="2" t="e">
        <f>VLOOKUP($A248,'By SKU - Old RTs'!$A:$V,18,FALSE)</f>
        <v>#REF!</v>
      </c>
      <c r="D248" s="2" t="e">
        <f>VLOOKUP($A248,'By SKU - New RTs'!$A:$V,18,FALSE)</f>
        <v>#REF!</v>
      </c>
      <c r="E248" s="5" t="e">
        <f t="shared" si="15"/>
        <v>#REF!</v>
      </c>
      <c r="F248" s="2" t="e">
        <f>VLOOKUP($A248,'By SKU - Old RTs'!$A:$V,19,FALSE)</f>
        <v>#REF!</v>
      </c>
      <c r="G248" s="2" t="e">
        <f>VLOOKUP($A248,'By SKU - New RTs'!$A:$V,19,FALSE)</f>
        <v>#REF!</v>
      </c>
      <c r="H248" s="5" t="e">
        <f t="shared" si="16"/>
        <v>#REF!</v>
      </c>
      <c r="I248" s="2" t="e">
        <f>VLOOKUP($A248,'By SKU - Old RTs'!$A:$V,20,FALSE)</f>
        <v>#REF!</v>
      </c>
      <c r="J248" s="2" t="e">
        <f>VLOOKUP($A248,'By SKU - New RTs'!$A:$V,20,FALSE)</f>
        <v>#REF!</v>
      </c>
      <c r="K248" s="5" t="e">
        <f t="shared" si="17"/>
        <v>#REF!</v>
      </c>
      <c r="L248" s="2" t="e">
        <f>VLOOKUP($A248,'By SKU - Old RTs'!$A:$V,21,FALSE)</f>
        <v>#REF!</v>
      </c>
      <c r="M248" s="2" t="e">
        <f>VLOOKUP($A248,'By SKU - New RTs'!$A:$V,21,FALSE)</f>
        <v>#REF!</v>
      </c>
      <c r="N248" s="5" t="e">
        <f t="shared" si="18"/>
        <v>#REF!</v>
      </c>
      <c r="O248" s="2" t="e">
        <f>VLOOKUP($A248,'By SKU - Old RTs'!$A:$V,22,FALSE)</f>
        <v>#REF!</v>
      </c>
      <c r="P248" s="2" t="e">
        <f>VLOOKUP($A248,'By SKU - New RTs'!$A:$V,22,FALSE)</f>
        <v>#REF!</v>
      </c>
      <c r="Q248" s="2" t="e">
        <f t="shared" si="19"/>
        <v>#REF!</v>
      </c>
    </row>
    <row r="249" spans="1:17" x14ac:dyDescent="0.3">
      <c r="A249" s="3" t="e">
        <f>'By SKU - Old RTs'!#REF!</f>
        <v>#REF!</v>
      </c>
      <c r="B249" t="e">
        <f>'By SKU - Old RTs'!#REF!</f>
        <v>#REF!</v>
      </c>
      <c r="C249" s="2" t="e">
        <f>VLOOKUP($A249,'By SKU - Old RTs'!$A:$V,18,FALSE)</f>
        <v>#REF!</v>
      </c>
      <c r="D249" s="2" t="e">
        <f>VLOOKUP($A249,'By SKU - New RTs'!$A:$V,18,FALSE)</f>
        <v>#REF!</v>
      </c>
      <c r="E249" s="5" t="e">
        <f t="shared" si="15"/>
        <v>#REF!</v>
      </c>
      <c r="F249" s="2" t="e">
        <f>VLOOKUP($A249,'By SKU - Old RTs'!$A:$V,19,FALSE)</f>
        <v>#REF!</v>
      </c>
      <c r="G249" s="2" t="e">
        <f>VLOOKUP($A249,'By SKU - New RTs'!$A:$V,19,FALSE)</f>
        <v>#REF!</v>
      </c>
      <c r="H249" s="5" t="e">
        <f t="shared" si="16"/>
        <v>#REF!</v>
      </c>
      <c r="I249" s="2" t="e">
        <f>VLOOKUP($A249,'By SKU - Old RTs'!$A:$V,20,FALSE)</f>
        <v>#REF!</v>
      </c>
      <c r="J249" s="2" t="e">
        <f>VLOOKUP($A249,'By SKU - New RTs'!$A:$V,20,FALSE)</f>
        <v>#REF!</v>
      </c>
      <c r="K249" s="5" t="e">
        <f t="shared" si="17"/>
        <v>#REF!</v>
      </c>
      <c r="L249" s="2" t="e">
        <f>VLOOKUP($A249,'By SKU - Old RTs'!$A:$V,21,FALSE)</f>
        <v>#REF!</v>
      </c>
      <c r="M249" s="2" t="e">
        <f>VLOOKUP($A249,'By SKU - New RTs'!$A:$V,21,FALSE)</f>
        <v>#REF!</v>
      </c>
      <c r="N249" s="5" t="e">
        <f t="shared" si="18"/>
        <v>#REF!</v>
      </c>
      <c r="O249" s="2" t="e">
        <f>VLOOKUP($A249,'By SKU - Old RTs'!$A:$V,22,FALSE)</f>
        <v>#REF!</v>
      </c>
      <c r="P249" s="2" t="e">
        <f>VLOOKUP($A249,'By SKU - New RTs'!$A:$V,22,FALSE)</f>
        <v>#REF!</v>
      </c>
      <c r="Q249" s="2" t="e">
        <f t="shared" si="19"/>
        <v>#REF!</v>
      </c>
    </row>
    <row r="250" spans="1:17" x14ac:dyDescent="0.3">
      <c r="A250" s="3" t="e">
        <f>'By SKU - Old RTs'!#REF!</f>
        <v>#REF!</v>
      </c>
      <c r="B250" t="e">
        <f>'By SKU - Old RTs'!#REF!</f>
        <v>#REF!</v>
      </c>
      <c r="C250" s="2" t="e">
        <f>VLOOKUP($A250,'By SKU - Old RTs'!$A:$V,18,FALSE)</f>
        <v>#REF!</v>
      </c>
      <c r="D250" s="2" t="e">
        <f>VLOOKUP($A250,'By SKU - New RTs'!$A:$V,18,FALSE)</f>
        <v>#REF!</v>
      </c>
      <c r="E250" s="5" t="e">
        <f t="shared" si="15"/>
        <v>#REF!</v>
      </c>
      <c r="F250" s="2" t="e">
        <f>VLOOKUP($A250,'By SKU - Old RTs'!$A:$V,19,FALSE)</f>
        <v>#REF!</v>
      </c>
      <c r="G250" s="2" t="e">
        <f>VLOOKUP($A250,'By SKU - New RTs'!$A:$V,19,FALSE)</f>
        <v>#REF!</v>
      </c>
      <c r="H250" s="5" t="e">
        <f t="shared" si="16"/>
        <v>#REF!</v>
      </c>
      <c r="I250" s="2" t="e">
        <f>VLOOKUP($A250,'By SKU - Old RTs'!$A:$V,20,FALSE)</f>
        <v>#REF!</v>
      </c>
      <c r="J250" s="2" t="e">
        <f>VLOOKUP($A250,'By SKU - New RTs'!$A:$V,20,FALSE)</f>
        <v>#REF!</v>
      </c>
      <c r="K250" s="5" t="e">
        <f t="shared" si="17"/>
        <v>#REF!</v>
      </c>
      <c r="L250" s="2" t="e">
        <f>VLOOKUP($A250,'By SKU - Old RTs'!$A:$V,21,FALSE)</f>
        <v>#REF!</v>
      </c>
      <c r="M250" s="2" t="e">
        <f>VLOOKUP($A250,'By SKU - New RTs'!$A:$V,21,FALSE)</f>
        <v>#REF!</v>
      </c>
      <c r="N250" s="5" t="e">
        <f t="shared" si="18"/>
        <v>#REF!</v>
      </c>
      <c r="O250" s="2" t="e">
        <f>VLOOKUP($A250,'By SKU - Old RTs'!$A:$V,22,FALSE)</f>
        <v>#REF!</v>
      </c>
      <c r="P250" s="2" t="e">
        <f>VLOOKUP($A250,'By SKU - New RTs'!$A:$V,22,FALSE)</f>
        <v>#REF!</v>
      </c>
      <c r="Q250" s="2" t="e">
        <f t="shared" si="19"/>
        <v>#REF!</v>
      </c>
    </row>
    <row r="251" spans="1:17" x14ac:dyDescent="0.3">
      <c r="A251" s="3" t="e">
        <f>'By SKU - Old RTs'!#REF!</f>
        <v>#REF!</v>
      </c>
      <c r="B251" t="e">
        <f>'By SKU - Old RTs'!#REF!</f>
        <v>#REF!</v>
      </c>
      <c r="C251" s="2" t="e">
        <f>VLOOKUP($A251,'By SKU - Old RTs'!$A:$V,18,FALSE)</f>
        <v>#REF!</v>
      </c>
      <c r="D251" s="2" t="e">
        <f>VLOOKUP($A251,'By SKU - New RTs'!$A:$V,18,FALSE)</f>
        <v>#REF!</v>
      </c>
      <c r="E251" s="5" t="e">
        <f t="shared" si="15"/>
        <v>#REF!</v>
      </c>
      <c r="F251" s="2" t="e">
        <f>VLOOKUP($A251,'By SKU - Old RTs'!$A:$V,19,FALSE)</f>
        <v>#REF!</v>
      </c>
      <c r="G251" s="2" t="e">
        <f>VLOOKUP($A251,'By SKU - New RTs'!$A:$V,19,FALSE)</f>
        <v>#REF!</v>
      </c>
      <c r="H251" s="5" t="e">
        <f t="shared" si="16"/>
        <v>#REF!</v>
      </c>
      <c r="I251" s="2" t="e">
        <f>VLOOKUP($A251,'By SKU - Old RTs'!$A:$V,20,FALSE)</f>
        <v>#REF!</v>
      </c>
      <c r="J251" s="2" t="e">
        <f>VLOOKUP($A251,'By SKU - New RTs'!$A:$V,20,FALSE)</f>
        <v>#REF!</v>
      </c>
      <c r="K251" s="5" t="e">
        <f t="shared" si="17"/>
        <v>#REF!</v>
      </c>
      <c r="L251" s="2" t="e">
        <f>VLOOKUP($A251,'By SKU - Old RTs'!$A:$V,21,FALSE)</f>
        <v>#REF!</v>
      </c>
      <c r="M251" s="2" t="e">
        <f>VLOOKUP($A251,'By SKU - New RTs'!$A:$V,21,FALSE)</f>
        <v>#REF!</v>
      </c>
      <c r="N251" s="5" t="e">
        <f t="shared" si="18"/>
        <v>#REF!</v>
      </c>
      <c r="O251" s="2" t="e">
        <f>VLOOKUP($A251,'By SKU - Old RTs'!$A:$V,22,FALSE)</f>
        <v>#REF!</v>
      </c>
      <c r="P251" s="2" t="e">
        <f>VLOOKUP($A251,'By SKU - New RTs'!$A:$V,22,FALSE)</f>
        <v>#REF!</v>
      </c>
      <c r="Q251" s="2" t="e">
        <f t="shared" si="19"/>
        <v>#REF!</v>
      </c>
    </row>
    <row r="252" spans="1:17" x14ac:dyDescent="0.3">
      <c r="A252" s="3" t="e">
        <f>'By SKU - Old RTs'!#REF!</f>
        <v>#REF!</v>
      </c>
      <c r="B252" t="e">
        <f>'By SKU - Old RTs'!#REF!</f>
        <v>#REF!</v>
      </c>
      <c r="C252" s="2" t="e">
        <f>VLOOKUP($A252,'By SKU - Old RTs'!$A:$V,18,FALSE)</f>
        <v>#REF!</v>
      </c>
      <c r="D252" s="2" t="e">
        <f>VLOOKUP($A252,'By SKU - New RTs'!$A:$V,18,FALSE)</f>
        <v>#REF!</v>
      </c>
      <c r="E252" s="5" t="e">
        <f t="shared" si="15"/>
        <v>#REF!</v>
      </c>
      <c r="F252" s="2" t="e">
        <f>VLOOKUP($A252,'By SKU - Old RTs'!$A:$V,19,FALSE)</f>
        <v>#REF!</v>
      </c>
      <c r="G252" s="2" t="e">
        <f>VLOOKUP($A252,'By SKU - New RTs'!$A:$V,19,FALSE)</f>
        <v>#REF!</v>
      </c>
      <c r="H252" s="5" t="e">
        <f t="shared" si="16"/>
        <v>#REF!</v>
      </c>
      <c r="I252" s="2" t="e">
        <f>VLOOKUP($A252,'By SKU - Old RTs'!$A:$V,20,FALSE)</f>
        <v>#REF!</v>
      </c>
      <c r="J252" s="2" t="e">
        <f>VLOOKUP($A252,'By SKU - New RTs'!$A:$V,20,FALSE)</f>
        <v>#REF!</v>
      </c>
      <c r="K252" s="5" t="e">
        <f t="shared" si="17"/>
        <v>#REF!</v>
      </c>
      <c r="L252" s="2" t="e">
        <f>VLOOKUP($A252,'By SKU - Old RTs'!$A:$V,21,FALSE)</f>
        <v>#REF!</v>
      </c>
      <c r="M252" s="2" t="e">
        <f>VLOOKUP($A252,'By SKU - New RTs'!$A:$V,21,FALSE)</f>
        <v>#REF!</v>
      </c>
      <c r="N252" s="5" t="e">
        <f t="shared" si="18"/>
        <v>#REF!</v>
      </c>
      <c r="O252" s="2" t="e">
        <f>VLOOKUP($A252,'By SKU - Old RTs'!$A:$V,22,FALSE)</f>
        <v>#REF!</v>
      </c>
      <c r="P252" s="2" t="e">
        <f>VLOOKUP($A252,'By SKU - New RTs'!$A:$V,22,FALSE)</f>
        <v>#REF!</v>
      </c>
      <c r="Q252" s="2" t="e">
        <f t="shared" si="19"/>
        <v>#REF!</v>
      </c>
    </row>
    <row r="253" spans="1:17" x14ac:dyDescent="0.3">
      <c r="A253" s="3" t="e">
        <f>'By SKU - Old RTs'!#REF!</f>
        <v>#REF!</v>
      </c>
      <c r="B253" t="e">
        <f>'By SKU - Old RTs'!#REF!</f>
        <v>#REF!</v>
      </c>
      <c r="C253" s="2" t="e">
        <f>VLOOKUP($A253,'By SKU - Old RTs'!$A:$V,18,FALSE)</f>
        <v>#REF!</v>
      </c>
      <c r="D253" s="2" t="e">
        <f>VLOOKUP($A253,'By SKU - New RTs'!$A:$V,18,FALSE)</f>
        <v>#REF!</v>
      </c>
      <c r="E253" s="5" t="e">
        <f t="shared" si="15"/>
        <v>#REF!</v>
      </c>
      <c r="F253" s="2" t="e">
        <f>VLOOKUP($A253,'By SKU - Old RTs'!$A:$V,19,FALSE)</f>
        <v>#REF!</v>
      </c>
      <c r="G253" s="2" t="e">
        <f>VLOOKUP($A253,'By SKU - New RTs'!$A:$V,19,FALSE)</f>
        <v>#REF!</v>
      </c>
      <c r="H253" s="5" t="e">
        <f t="shared" si="16"/>
        <v>#REF!</v>
      </c>
      <c r="I253" s="2" t="e">
        <f>VLOOKUP($A253,'By SKU - Old RTs'!$A:$V,20,FALSE)</f>
        <v>#REF!</v>
      </c>
      <c r="J253" s="2" t="e">
        <f>VLOOKUP($A253,'By SKU - New RTs'!$A:$V,20,FALSE)</f>
        <v>#REF!</v>
      </c>
      <c r="K253" s="5" t="e">
        <f t="shared" si="17"/>
        <v>#REF!</v>
      </c>
      <c r="L253" s="2" t="e">
        <f>VLOOKUP($A253,'By SKU - Old RTs'!$A:$V,21,FALSE)</f>
        <v>#REF!</v>
      </c>
      <c r="M253" s="2" t="e">
        <f>VLOOKUP($A253,'By SKU - New RTs'!$A:$V,21,FALSE)</f>
        <v>#REF!</v>
      </c>
      <c r="N253" s="5" t="e">
        <f t="shared" si="18"/>
        <v>#REF!</v>
      </c>
      <c r="O253" s="2" t="e">
        <f>VLOOKUP($A253,'By SKU - Old RTs'!$A:$V,22,FALSE)</f>
        <v>#REF!</v>
      </c>
      <c r="P253" s="2" t="e">
        <f>VLOOKUP($A253,'By SKU - New RTs'!$A:$V,22,FALSE)</f>
        <v>#REF!</v>
      </c>
      <c r="Q253" s="2" t="e">
        <f t="shared" si="19"/>
        <v>#REF!</v>
      </c>
    </row>
    <row r="254" spans="1:17" x14ac:dyDescent="0.3">
      <c r="A254" s="3" t="e">
        <f>'By SKU - Old RTs'!#REF!</f>
        <v>#REF!</v>
      </c>
      <c r="B254" t="e">
        <f>'By SKU - Old RTs'!#REF!</f>
        <v>#REF!</v>
      </c>
      <c r="C254" s="2" t="e">
        <f>VLOOKUP($A254,'By SKU - Old RTs'!$A:$V,18,FALSE)</f>
        <v>#REF!</v>
      </c>
      <c r="D254" s="2" t="e">
        <f>VLOOKUP($A254,'By SKU - New RTs'!$A:$V,18,FALSE)</f>
        <v>#REF!</v>
      </c>
      <c r="E254" s="5" t="e">
        <f t="shared" si="15"/>
        <v>#REF!</v>
      </c>
      <c r="F254" s="2" t="e">
        <f>VLOOKUP($A254,'By SKU - Old RTs'!$A:$V,19,FALSE)</f>
        <v>#REF!</v>
      </c>
      <c r="G254" s="2" t="e">
        <f>VLOOKUP($A254,'By SKU - New RTs'!$A:$V,19,FALSE)</f>
        <v>#REF!</v>
      </c>
      <c r="H254" s="5" t="e">
        <f t="shared" si="16"/>
        <v>#REF!</v>
      </c>
      <c r="I254" s="2" t="e">
        <f>VLOOKUP($A254,'By SKU - Old RTs'!$A:$V,20,FALSE)</f>
        <v>#REF!</v>
      </c>
      <c r="J254" s="2" t="e">
        <f>VLOOKUP($A254,'By SKU - New RTs'!$A:$V,20,FALSE)</f>
        <v>#REF!</v>
      </c>
      <c r="K254" s="5" t="e">
        <f t="shared" si="17"/>
        <v>#REF!</v>
      </c>
      <c r="L254" s="2" t="e">
        <f>VLOOKUP($A254,'By SKU - Old RTs'!$A:$V,21,FALSE)</f>
        <v>#REF!</v>
      </c>
      <c r="M254" s="2" t="e">
        <f>VLOOKUP($A254,'By SKU - New RTs'!$A:$V,21,FALSE)</f>
        <v>#REF!</v>
      </c>
      <c r="N254" s="5" t="e">
        <f t="shared" si="18"/>
        <v>#REF!</v>
      </c>
      <c r="O254" s="2" t="e">
        <f>VLOOKUP($A254,'By SKU - Old RTs'!$A:$V,22,FALSE)</f>
        <v>#REF!</v>
      </c>
      <c r="P254" s="2" t="e">
        <f>VLOOKUP($A254,'By SKU - New RTs'!$A:$V,22,FALSE)</f>
        <v>#REF!</v>
      </c>
      <c r="Q254" s="2" t="e">
        <f t="shared" si="19"/>
        <v>#REF!</v>
      </c>
    </row>
    <row r="255" spans="1:17" x14ac:dyDescent="0.3">
      <c r="A255" s="3" t="e">
        <f>'By SKU - Old RTs'!#REF!</f>
        <v>#REF!</v>
      </c>
      <c r="B255" t="e">
        <f>'By SKU - Old RTs'!#REF!</f>
        <v>#REF!</v>
      </c>
      <c r="C255" s="2" t="e">
        <f>VLOOKUP($A255,'By SKU - Old RTs'!$A:$V,18,FALSE)</f>
        <v>#REF!</v>
      </c>
      <c r="D255" s="2" t="e">
        <f>VLOOKUP($A255,'By SKU - New RTs'!$A:$V,18,FALSE)</f>
        <v>#REF!</v>
      </c>
      <c r="E255" s="5" t="e">
        <f t="shared" si="15"/>
        <v>#REF!</v>
      </c>
      <c r="F255" s="2" t="e">
        <f>VLOOKUP($A255,'By SKU - Old RTs'!$A:$V,19,FALSE)</f>
        <v>#REF!</v>
      </c>
      <c r="G255" s="2" t="e">
        <f>VLOOKUP($A255,'By SKU - New RTs'!$A:$V,19,FALSE)</f>
        <v>#REF!</v>
      </c>
      <c r="H255" s="5" t="e">
        <f t="shared" si="16"/>
        <v>#REF!</v>
      </c>
      <c r="I255" s="2" t="e">
        <f>VLOOKUP($A255,'By SKU - Old RTs'!$A:$V,20,FALSE)</f>
        <v>#REF!</v>
      </c>
      <c r="J255" s="2" t="e">
        <f>VLOOKUP($A255,'By SKU - New RTs'!$A:$V,20,FALSE)</f>
        <v>#REF!</v>
      </c>
      <c r="K255" s="5" t="e">
        <f t="shared" si="17"/>
        <v>#REF!</v>
      </c>
      <c r="L255" s="2" t="e">
        <f>VLOOKUP($A255,'By SKU - Old RTs'!$A:$V,21,FALSE)</f>
        <v>#REF!</v>
      </c>
      <c r="M255" s="2" t="e">
        <f>VLOOKUP($A255,'By SKU - New RTs'!$A:$V,21,FALSE)</f>
        <v>#REF!</v>
      </c>
      <c r="N255" s="5" t="e">
        <f t="shared" si="18"/>
        <v>#REF!</v>
      </c>
      <c r="O255" s="2" t="e">
        <f>VLOOKUP($A255,'By SKU - Old RTs'!$A:$V,22,FALSE)</f>
        <v>#REF!</v>
      </c>
      <c r="P255" s="2" t="e">
        <f>VLOOKUP($A255,'By SKU - New RTs'!$A:$V,22,FALSE)</f>
        <v>#REF!</v>
      </c>
      <c r="Q255" s="2" t="e">
        <f t="shared" si="19"/>
        <v>#REF!</v>
      </c>
    </row>
    <row r="256" spans="1:17" x14ac:dyDescent="0.3">
      <c r="A256" s="3" t="e">
        <f>'By SKU - Old RTs'!#REF!</f>
        <v>#REF!</v>
      </c>
      <c r="B256" t="e">
        <f>'By SKU - Old RTs'!#REF!</f>
        <v>#REF!</v>
      </c>
      <c r="C256" s="2" t="e">
        <f>VLOOKUP($A256,'By SKU - Old RTs'!$A:$V,18,FALSE)</f>
        <v>#REF!</v>
      </c>
      <c r="D256" s="2" t="e">
        <f>VLOOKUP($A256,'By SKU - New RTs'!$A:$V,18,FALSE)</f>
        <v>#REF!</v>
      </c>
      <c r="E256" s="5" t="e">
        <f t="shared" si="15"/>
        <v>#REF!</v>
      </c>
      <c r="F256" s="2" t="e">
        <f>VLOOKUP($A256,'By SKU - Old RTs'!$A:$V,19,FALSE)</f>
        <v>#REF!</v>
      </c>
      <c r="G256" s="2" t="e">
        <f>VLOOKUP($A256,'By SKU - New RTs'!$A:$V,19,FALSE)</f>
        <v>#REF!</v>
      </c>
      <c r="H256" s="5" t="e">
        <f t="shared" si="16"/>
        <v>#REF!</v>
      </c>
      <c r="I256" s="2" t="e">
        <f>VLOOKUP($A256,'By SKU - Old RTs'!$A:$V,20,FALSE)</f>
        <v>#REF!</v>
      </c>
      <c r="J256" s="2" t="e">
        <f>VLOOKUP($A256,'By SKU - New RTs'!$A:$V,20,FALSE)</f>
        <v>#REF!</v>
      </c>
      <c r="K256" s="5" t="e">
        <f t="shared" si="17"/>
        <v>#REF!</v>
      </c>
      <c r="L256" s="2" t="e">
        <f>VLOOKUP($A256,'By SKU - Old RTs'!$A:$V,21,FALSE)</f>
        <v>#REF!</v>
      </c>
      <c r="M256" s="2" t="e">
        <f>VLOOKUP($A256,'By SKU - New RTs'!$A:$V,21,FALSE)</f>
        <v>#REF!</v>
      </c>
      <c r="N256" s="5" t="e">
        <f t="shared" si="18"/>
        <v>#REF!</v>
      </c>
      <c r="O256" s="2" t="e">
        <f>VLOOKUP($A256,'By SKU - Old RTs'!$A:$V,22,FALSE)</f>
        <v>#REF!</v>
      </c>
      <c r="P256" s="2" t="e">
        <f>VLOOKUP($A256,'By SKU - New RTs'!$A:$V,22,FALSE)</f>
        <v>#REF!</v>
      </c>
      <c r="Q256" s="2" t="e">
        <f t="shared" si="19"/>
        <v>#REF!</v>
      </c>
    </row>
    <row r="257" spans="1:17" x14ac:dyDescent="0.3">
      <c r="A257" s="3" t="e">
        <f>'By SKU - Old RTs'!#REF!</f>
        <v>#REF!</v>
      </c>
      <c r="B257" t="e">
        <f>'By SKU - Old RTs'!#REF!</f>
        <v>#REF!</v>
      </c>
      <c r="C257" s="2" t="e">
        <f>VLOOKUP($A257,'By SKU - Old RTs'!$A:$V,18,FALSE)</f>
        <v>#REF!</v>
      </c>
      <c r="D257" s="2" t="e">
        <f>VLOOKUP($A257,'By SKU - New RTs'!$A:$V,18,FALSE)</f>
        <v>#REF!</v>
      </c>
      <c r="E257" s="5" t="e">
        <f t="shared" si="15"/>
        <v>#REF!</v>
      </c>
      <c r="F257" s="2" t="e">
        <f>VLOOKUP($A257,'By SKU - Old RTs'!$A:$V,19,FALSE)</f>
        <v>#REF!</v>
      </c>
      <c r="G257" s="2" t="e">
        <f>VLOOKUP($A257,'By SKU - New RTs'!$A:$V,19,FALSE)</f>
        <v>#REF!</v>
      </c>
      <c r="H257" s="5" t="e">
        <f t="shared" si="16"/>
        <v>#REF!</v>
      </c>
      <c r="I257" s="2" t="e">
        <f>VLOOKUP($A257,'By SKU - Old RTs'!$A:$V,20,FALSE)</f>
        <v>#REF!</v>
      </c>
      <c r="J257" s="2" t="e">
        <f>VLOOKUP($A257,'By SKU - New RTs'!$A:$V,20,FALSE)</f>
        <v>#REF!</v>
      </c>
      <c r="K257" s="5" t="e">
        <f t="shared" si="17"/>
        <v>#REF!</v>
      </c>
      <c r="L257" s="2" t="e">
        <f>VLOOKUP($A257,'By SKU - Old RTs'!$A:$V,21,FALSE)</f>
        <v>#REF!</v>
      </c>
      <c r="M257" s="2" t="e">
        <f>VLOOKUP($A257,'By SKU - New RTs'!$A:$V,21,FALSE)</f>
        <v>#REF!</v>
      </c>
      <c r="N257" s="5" t="e">
        <f t="shared" si="18"/>
        <v>#REF!</v>
      </c>
      <c r="O257" s="2" t="e">
        <f>VLOOKUP($A257,'By SKU - Old RTs'!$A:$V,22,FALSE)</f>
        <v>#REF!</v>
      </c>
      <c r="P257" s="2" t="e">
        <f>VLOOKUP($A257,'By SKU - New RTs'!$A:$V,22,FALSE)</f>
        <v>#REF!</v>
      </c>
      <c r="Q257" s="2" t="e">
        <f t="shared" si="19"/>
        <v>#REF!</v>
      </c>
    </row>
    <row r="258" spans="1:17" x14ac:dyDescent="0.3">
      <c r="A258" s="3" t="e">
        <f>'By SKU - Old RTs'!#REF!</f>
        <v>#REF!</v>
      </c>
      <c r="B258" t="e">
        <f>'By SKU - Old RTs'!#REF!</f>
        <v>#REF!</v>
      </c>
      <c r="C258" s="2" t="e">
        <f>VLOOKUP($A258,'By SKU - Old RTs'!$A:$V,18,FALSE)</f>
        <v>#REF!</v>
      </c>
      <c r="D258" s="2" t="e">
        <f>VLOOKUP($A258,'By SKU - New RTs'!$A:$V,18,FALSE)</f>
        <v>#REF!</v>
      </c>
      <c r="E258" s="5" t="e">
        <f t="shared" si="15"/>
        <v>#REF!</v>
      </c>
      <c r="F258" s="2" t="e">
        <f>VLOOKUP($A258,'By SKU - Old RTs'!$A:$V,19,FALSE)</f>
        <v>#REF!</v>
      </c>
      <c r="G258" s="2" t="e">
        <f>VLOOKUP($A258,'By SKU - New RTs'!$A:$V,19,FALSE)</f>
        <v>#REF!</v>
      </c>
      <c r="H258" s="5" t="e">
        <f t="shared" si="16"/>
        <v>#REF!</v>
      </c>
      <c r="I258" s="2" t="e">
        <f>VLOOKUP($A258,'By SKU - Old RTs'!$A:$V,20,FALSE)</f>
        <v>#REF!</v>
      </c>
      <c r="J258" s="2" t="e">
        <f>VLOOKUP($A258,'By SKU - New RTs'!$A:$V,20,FALSE)</f>
        <v>#REF!</v>
      </c>
      <c r="K258" s="5" t="e">
        <f t="shared" si="17"/>
        <v>#REF!</v>
      </c>
      <c r="L258" s="2" t="e">
        <f>VLOOKUP($A258,'By SKU - Old RTs'!$A:$V,21,FALSE)</f>
        <v>#REF!</v>
      </c>
      <c r="M258" s="2" t="e">
        <f>VLOOKUP($A258,'By SKU - New RTs'!$A:$V,21,FALSE)</f>
        <v>#REF!</v>
      </c>
      <c r="N258" s="5" t="e">
        <f t="shared" si="18"/>
        <v>#REF!</v>
      </c>
      <c r="O258" s="2" t="e">
        <f>VLOOKUP($A258,'By SKU - Old RTs'!$A:$V,22,FALSE)</f>
        <v>#REF!</v>
      </c>
      <c r="P258" s="2" t="e">
        <f>VLOOKUP($A258,'By SKU - New RTs'!$A:$V,22,FALSE)</f>
        <v>#REF!</v>
      </c>
      <c r="Q258" s="2" t="e">
        <f t="shared" si="19"/>
        <v>#REF!</v>
      </c>
    </row>
    <row r="259" spans="1:17" x14ac:dyDescent="0.3">
      <c r="A259" s="3" t="e">
        <f>'By SKU - Old RTs'!#REF!</f>
        <v>#REF!</v>
      </c>
      <c r="B259" t="e">
        <f>'By SKU - Old RTs'!#REF!</f>
        <v>#REF!</v>
      </c>
      <c r="C259" s="2" t="e">
        <f>VLOOKUP($A259,'By SKU - Old RTs'!$A:$V,18,FALSE)</f>
        <v>#REF!</v>
      </c>
      <c r="D259" s="2" t="e">
        <f>VLOOKUP($A259,'By SKU - New RTs'!$A:$V,18,FALSE)</f>
        <v>#REF!</v>
      </c>
      <c r="E259" s="5" t="e">
        <f t="shared" si="15"/>
        <v>#REF!</v>
      </c>
      <c r="F259" s="2" t="e">
        <f>VLOOKUP($A259,'By SKU - Old RTs'!$A:$V,19,FALSE)</f>
        <v>#REF!</v>
      </c>
      <c r="G259" s="2" t="e">
        <f>VLOOKUP($A259,'By SKU - New RTs'!$A:$V,19,FALSE)</f>
        <v>#REF!</v>
      </c>
      <c r="H259" s="5" t="e">
        <f t="shared" si="16"/>
        <v>#REF!</v>
      </c>
      <c r="I259" s="2" t="e">
        <f>VLOOKUP($A259,'By SKU - Old RTs'!$A:$V,20,FALSE)</f>
        <v>#REF!</v>
      </c>
      <c r="J259" s="2" t="e">
        <f>VLOOKUP($A259,'By SKU - New RTs'!$A:$V,20,FALSE)</f>
        <v>#REF!</v>
      </c>
      <c r="K259" s="5" t="e">
        <f t="shared" si="17"/>
        <v>#REF!</v>
      </c>
      <c r="L259" s="2" t="e">
        <f>VLOOKUP($A259,'By SKU - Old RTs'!$A:$V,21,FALSE)</f>
        <v>#REF!</v>
      </c>
      <c r="M259" s="2" t="e">
        <f>VLOOKUP($A259,'By SKU - New RTs'!$A:$V,21,FALSE)</f>
        <v>#REF!</v>
      </c>
      <c r="N259" s="5" t="e">
        <f t="shared" si="18"/>
        <v>#REF!</v>
      </c>
      <c r="O259" s="2" t="e">
        <f>VLOOKUP($A259,'By SKU - Old RTs'!$A:$V,22,FALSE)</f>
        <v>#REF!</v>
      </c>
      <c r="P259" s="2" t="e">
        <f>VLOOKUP($A259,'By SKU - New RTs'!$A:$V,22,FALSE)</f>
        <v>#REF!</v>
      </c>
      <c r="Q259" s="2" t="e">
        <f t="shared" si="19"/>
        <v>#REF!</v>
      </c>
    </row>
    <row r="260" spans="1:17" x14ac:dyDescent="0.3">
      <c r="A260" s="3" t="e">
        <f>'By SKU - Old RTs'!#REF!</f>
        <v>#REF!</v>
      </c>
      <c r="B260" t="e">
        <f>'By SKU - Old RTs'!#REF!</f>
        <v>#REF!</v>
      </c>
      <c r="C260" s="2" t="e">
        <f>VLOOKUP($A260,'By SKU - Old RTs'!$A:$V,18,FALSE)</f>
        <v>#REF!</v>
      </c>
      <c r="D260" s="2" t="e">
        <f>VLOOKUP($A260,'By SKU - New RTs'!$A:$V,18,FALSE)</f>
        <v>#REF!</v>
      </c>
      <c r="E260" s="5" t="e">
        <f t="shared" ref="E260:E323" si="20">D260-C260</f>
        <v>#REF!</v>
      </c>
      <c r="F260" s="2" t="e">
        <f>VLOOKUP($A260,'By SKU - Old RTs'!$A:$V,19,FALSE)</f>
        <v>#REF!</v>
      </c>
      <c r="G260" s="2" t="e">
        <f>VLOOKUP($A260,'By SKU - New RTs'!$A:$V,19,FALSE)</f>
        <v>#REF!</v>
      </c>
      <c r="H260" s="5" t="e">
        <f t="shared" ref="H260:H323" si="21">G260-F260</f>
        <v>#REF!</v>
      </c>
      <c r="I260" s="2" t="e">
        <f>VLOOKUP($A260,'By SKU - Old RTs'!$A:$V,20,FALSE)</f>
        <v>#REF!</v>
      </c>
      <c r="J260" s="2" t="e">
        <f>VLOOKUP($A260,'By SKU - New RTs'!$A:$V,20,FALSE)</f>
        <v>#REF!</v>
      </c>
      <c r="K260" s="5" t="e">
        <f t="shared" ref="K260:K323" si="22">J260-I260</f>
        <v>#REF!</v>
      </c>
      <c r="L260" s="2" t="e">
        <f>VLOOKUP($A260,'By SKU - Old RTs'!$A:$V,21,FALSE)</f>
        <v>#REF!</v>
      </c>
      <c r="M260" s="2" t="e">
        <f>VLOOKUP($A260,'By SKU - New RTs'!$A:$V,21,FALSE)</f>
        <v>#REF!</v>
      </c>
      <c r="N260" s="5" t="e">
        <f t="shared" ref="N260:N323" si="23">M260-L260</f>
        <v>#REF!</v>
      </c>
      <c r="O260" s="2" t="e">
        <f>VLOOKUP($A260,'By SKU - Old RTs'!$A:$V,22,FALSE)</f>
        <v>#REF!</v>
      </c>
      <c r="P260" s="2" t="e">
        <f>VLOOKUP($A260,'By SKU - New RTs'!$A:$V,22,FALSE)</f>
        <v>#REF!</v>
      </c>
      <c r="Q260" s="2" t="e">
        <f t="shared" ref="Q260:Q323" si="24">P260-O260</f>
        <v>#REF!</v>
      </c>
    </row>
    <row r="261" spans="1:17" x14ac:dyDescent="0.3">
      <c r="A261" s="3" t="e">
        <f>'By SKU - Old RTs'!#REF!</f>
        <v>#REF!</v>
      </c>
      <c r="B261" t="e">
        <f>'By SKU - Old RTs'!#REF!</f>
        <v>#REF!</v>
      </c>
      <c r="C261" s="2" t="e">
        <f>VLOOKUP($A261,'By SKU - Old RTs'!$A:$V,18,FALSE)</f>
        <v>#REF!</v>
      </c>
      <c r="D261" s="2" t="e">
        <f>VLOOKUP($A261,'By SKU - New RTs'!$A:$V,18,FALSE)</f>
        <v>#REF!</v>
      </c>
      <c r="E261" s="5" t="e">
        <f t="shared" si="20"/>
        <v>#REF!</v>
      </c>
      <c r="F261" s="2" t="e">
        <f>VLOOKUP($A261,'By SKU - Old RTs'!$A:$V,19,FALSE)</f>
        <v>#REF!</v>
      </c>
      <c r="G261" s="2" t="e">
        <f>VLOOKUP($A261,'By SKU - New RTs'!$A:$V,19,FALSE)</f>
        <v>#REF!</v>
      </c>
      <c r="H261" s="5" t="e">
        <f t="shared" si="21"/>
        <v>#REF!</v>
      </c>
      <c r="I261" s="2" t="e">
        <f>VLOOKUP($A261,'By SKU - Old RTs'!$A:$V,20,FALSE)</f>
        <v>#REF!</v>
      </c>
      <c r="J261" s="2" t="e">
        <f>VLOOKUP($A261,'By SKU - New RTs'!$A:$V,20,FALSE)</f>
        <v>#REF!</v>
      </c>
      <c r="K261" s="5" t="e">
        <f t="shared" si="22"/>
        <v>#REF!</v>
      </c>
      <c r="L261" s="2" t="e">
        <f>VLOOKUP($A261,'By SKU - Old RTs'!$A:$V,21,FALSE)</f>
        <v>#REF!</v>
      </c>
      <c r="M261" s="2" t="e">
        <f>VLOOKUP($A261,'By SKU - New RTs'!$A:$V,21,FALSE)</f>
        <v>#REF!</v>
      </c>
      <c r="N261" s="5" t="e">
        <f t="shared" si="23"/>
        <v>#REF!</v>
      </c>
      <c r="O261" s="2" t="e">
        <f>VLOOKUP($A261,'By SKU - Old RTs'!$A:$V,22,FALSE)</f>
        <v>#REF!</v>
      </c>
      <c r="P261" s="2" t="e">
        <f>VLOOKUP($A261,'By SKU - New RTs'!$A:$V,22,FALSE)</f>
        <v>#REF!</v>
      </c>
      <c r="Q261" s="2" t="e">
        <f t="shared" si="24"/>
        <v>#REF!</v>
      </c>
    </row>
    <row r="262" spans="1:17" x14ac:dyDescent="0.3">
      <c r="A262" s="3" t="e">
        <f>'By SKU - Old RTs'!#REF!</f>
        <v>#REF!</v>
      </c>
      <c r="B262" t="e">
        <f>'By SKU - Old RTs'!#REF!</f>
        <v>#REF!</v>
      </c>
      <c r="C262" s="2" t="e">
        <f>VLOOKUP($A262,'By SKU - Old RTs'!$A:$V,18,FALSE)</f>
        <v>#REF!</v>
      </c>
      <c r="D262" s="2" t="e">
        <f>VLOOKUP($A262,'By SKU - New RTs'!$A:$V,18,FALSE)</f>
        <v>#REF!</v>
      </c>
      <c r="E262" s="5" t="e">
        <f t="shared" si="20"/>
        <v>#REF!</v>
      </c>
      <c r="F262" s="2" t="e">
        <f>VLOOKUP($A262,'By SKU - Old RTs'!$A:$V,19,FALSE)</f>
        <v>#REF!</v>
      </c>
      <c r="G262" s="2" t="e">
        <f>VLOOKUP($A262,'By SKU - New RTs'!$A:$V,19,FALSE)</f>
        <v>#REF!</v>
      </c>
      <c r="H262" s="5" t="e">
        <f t="shared" si="21"/>
        <v>#REF!</v>
      </c>
      <c r="I262" s="2" t="e">
        <f>VLOOKUP($A262,'By SKU - Old RTs'!$A:$V,20,FALSE)</f>
        <v>#REF!</v>
      </c>
      <c r="J262" s="2" t="e">
        <f>VLOOKUP($A262,'By SKU - New RTs'!$A:$V,20,FALSE)</f>
        <v>#REF!</v>
      </c>
      <c r="K262" s="5" t="e">
        <f t="shared" si="22"/>
        <v>#REF!</v>
      </c>
      <c r="L262" s="2" t="e">
        <f>VLOOKUP($A262,'By SKU - Old RTs'!$A:$V,21,FALSE)</f>
        <v>#REF!</v>
      </c>
      <c r="M262" s="2" t="e">
        <f>VLOOKUP($A262,'By SKU - New RTs'!$A:$V,21,FALSE)</f>
        <v>#REF!</v>
      </c>
      <c r="N262" s="5" t="e">
        <f t="shared" si="23"/>
        <v>#REF!</v>
      </c>
      <c r="O262" s="2" t="e">
        <f>VLOOKUP($A262,'By SKU - Old RTs'!$A:$V,22,FALSE)</f>
        <v>#REF!</v>
      </c>
      <c r="P262" s="2" t="e">
        <f>VLOOKUP($A262,'By SKU - New RTs'!$A:$V,22,FALSE)</f>
        <v>#REF!</v>
      </c>
      <c r="Q262" s="2" t="e">
        <f t="shared" si="24"/>
        <v>#REF!</v>
      </c>
    </row>
    <row r="263" spans="1:17" x14ac:dyDescent="0.3">
      <c r="A263" s="3" t="e">
        <f>'By SKU - Old RTs'!#REF!</f>
        <v>#REF!</v>
      </c>
      <c r="B263" t="e">
        <f>'By SKU - Old RTs'!#REF!</f>
        <v>#REF!</v>
      </c>
      <c r="C263" s="2" t="e">
        <f>VLOOKUP($A263,'By SKU - Old RTs'!$A:$V,18,FALSE)</f>
        <v>#REF!</v>
      </c>
      <c r="D263" s="2" t="e">
        <f>VLOOKUP($A263,'By SKU - New RTs'!$A:$V,18,FALSE)</f>
        <v>#REF!</v>
      </c>
      <c r="E263" s="5" t="e">
        <f t="shared" si="20"/>
        <v>#REF!</v>
      </c>
      <c r="F263" s="2" t="e">
        <f>VLOOKUP($A263,'By SKU - Old RTs'!$A:$V,19,FALSE)</f>
        <v>#REF!</v>
      </c>
      <c r="G263" s="2" t="e">
        <f>VLOOKUP($A263,'By SKU - New RTs'!$A:$V,19,FALSE)</f>
        <v>#REF!</v>
      </c>
      <c r="H263" s="5" t="e">
        <f t="shared" si="21"/>
        <v>#REF!</v>
      </c>
      <c r="I263" s="2" t="e">
        <f>VLOOKUP($A263,'By SKU - Old RTs'!$A:$V,20,FALSE)</f>
        <v>#REF!</v>
      </c>
      <c r="J263" s="2" t="e">
        <f>VLOOKUP($A263,'By SKU - New RTs'!$A:$V,20,FALSE)</f>
        <v>#REF!</v>
      </c>
      <c r="K263" s="5" t="e">
        <f t="shared" si="22"/>
        <v>#REF!</v>
      </c>
      <c r="L263" s="2" t="e">
        <f>VLOOKUP($A263,'By SKU - Old RTs'!$A:$V,21,FALSE)</f>
        <v>#REF!</v>
      </c>
      <c r="M263" s="2" t="e">
        <f>VLOOKUP($A263,'By SKU - New RTs'!$A:$V,21,FALSE)</f>
        <v>#REF!</v>
      </c>
      <c r="N263" s="5" t="e">
        <f t="shared" si="23"/>
        <v>#REF!</v>
      </c>
      <c r="O263" s="2" t="e">
        <f>VLOOKUP($A263,'By SKU - Old RTs'!$A:$V,22,FALSE)</f>
        <v>#REF!</v>
      </c>
      <c r="P263" s="2" t="e">
        <f>VLOOKUP($A263,'By SKU - New RTs'!$A:$V,22,FALSE)</f>
        <v>#REF!</v>
      </c>
      <c r="Q263" s="2" t="e">
        <f t="shared" si="24"/>
        <v>#REF!</v>
      </c>
    </row>
    <row r="264" spans="1:17" x14ac:dyDescent="0.3">
      <c r="A264" s="3" t="e">
        <f>'By SKU - Old RTs'!#REF!</f>
        <v>#REF!</v>
      </c>
      <c r="B264" t="e">
        <f>'By SKU - Old RTs'!#REF!</f>
        <v>#REF!</v>
      </c>
      <c r="C264" s="2" t="e">
        <f>VLOOKUP($A264,'By SKU - Old RTs'!$A:$V,18,FALSE)</f>
        <v>#REF!</v>
      </c>
      <c r="D264" s="2" t="e">
        <f>VLOOKUP($A264,'By SKU - New RTs'!$A:$V,18,FALSE)</f>
        <v>#REF!</v>
      </c>
      <c r="E264" s="5" t="e">
        <f t="shared" si="20"/>
        <v>#REF!</v>
      </c>
      <c r="F264" s="2" t="e">
        <f>VLOOKUP($A264,'By SKU - Old RTs'!$A:$V,19,FALSE)</f>
        <v>#REF!</v>
      </c>
      <c r="G264" s="2" t="e">
        <f>VLOOKUP($A264,'By SKU - New RTs'!$A:$V,19,FALSE)</f>
        <v>#REF!</v>
      </c>
      <c r="H264" s="5" t="e">
        <f t="shared" si="21"/>
        <v>#REF!</v>
      </c>
      <c r="I264" s="2" t="e">
        <f>VLOOKUP($A264,'By SKU - Old RTs'!$A:$V,20,FALSE)</f>
        <v>#REF!</v>
      </c>
      <c r="J264" s="2" t="e">
        <f>VLOOKUP($A264,'By SKU - New RTs'!$A:$V,20,FALSE)</f>
        <v>#REF!</v>
      </c>
      <c r="K264" s="5" t="e">
        <f t="shared" si="22"/>
        <v>#REF!</v>
      </c>
      <c r="L264" s="2" t="e">
        <f>VLOOKUP($A264,'By SKU - Old RTs'!$A:$V,21,FALSE)</f>
        <v>#REF!</v>
      </c>
      <c r="M264" s="2" t="e">
        <f>VLOOKUP($A264,'By SKU - New RTs'!$A:$V,21,FALSE)</f>
        <v>#REF!</v>
      </c>
      <c r="N264" s="5" t="e">
        <f t="shared" si="23"/>
        <v>#REF!</v>
      </c>
      <c r="O264" s="2" t="e">
        <f>VLOOKUP($A264,'By SKU - Old RTs'!$A:$V,22,FALSE)</f>
        <v>#REF!</v>
      </c>
      <c r="P264" s="2" t="e">
        <f>VLOOKUP($A264,'By SKU - New RTs'!$A:$V,22,FALSE)</f>
        <v>#REF!</v>
      </c>
      <c r="Q264" s="2" t="e">
        <f t="shared" si="24"/>
        <v>#REF!</v>
      </c>
    </row>
    <row r="265" spans="1:17" x14ac:dyDescent="0.3">
      <c r="A265" s="3" t="e">
        <f>'By SKU - Old RTs'!#REF!</f>
        <v>#REF!</v>
      </c>
      <c r="B265" t="e">
        <f>'By SKU - Old RTs'!#REF!</f>
        <v>#REF!</v>
      </c>
      <c r="C265" s="2" t="e">
        <f>VLOOKUP($A265,'By SKU - Old RTs'!$A:$V,18,FALSE)</f>
        <v>#REF!</v>
      </c>
      <c r="D265" s="2" t="e">
        <f>VLOOKUP($A265,'By SKU - New RTs'!$A:$V,18,FALSE)</f>
        <v>#REF!</v>
      </c>
      <c r="E265" s="5" t="e">
        <f t="shared" si="20"/>
        <v>#REF!</v>
      </c>
      <c r="F265" s="2" t="e">
        <f>VLOOKUP($A265,'By SKU - Old RTs'!$A:$V,19,FALSE)</f>
        <v>#REF!</v>
      </c>
      <c r="G265" s="2" t="e">
        <f>VLOOKUP($A265,'By SKU - New RTs'!$A:$V,19,FALSE)</f>
        <v>#REF!</v>
      </c>
      <c r="H265" s="5" t="e">
        <f t="shared" si="21"/>
        <v>#REF!</v>
      </c>
      <c r="I265" s="2" t="e">
        <f>VLOOKUP($A265,'By SKU - Old RTs'!$A:$V,20,FALSE)</f>
        <v>#REF!</v>
      </c>
      <c r="J265" s="2" t="e">
        <f>VLOOKUP($A265,'By SKU - New RTs'!$A:$V,20,FALSE)</f>
        <v>#REF!</v>
      </c>
      <c r="K265" s="5" t="e">
        <f t="shared" si="22"/>
        <v>#REF!</v>
      </c>
      <c r="L265" s="2" t="e">
        <f>VLOOKUP($A265,'By SKU - Old RTs'!$A:$V,21,FALSE)</f>
        <v>#REF!</v>
      </c>
      <c r="M265" s="2" t="e">
        <f>VLOOKUP($A265,'By SKU - New RTs'!$A:$V,21,FALSE)</f>
        <v>#REF!</v>
      </c>
      <c r="N265" s="5" t="e">
        <f t="shared" si="23"/>
        <v>#REF!</v>
      </c>
      <c r="O265" s="2" t="e">
        <f>VLOOKUP($A265,'By SKU - Old RTs'!$A:$V,22,FALSE)</f>
        <v>#REF!</v>
      </c>
      <c r="P265" s="2" t="e">
        <f>VLOOKUP($A265,'By SKU - New RTs'!$A:$V,22,FALSE)</f>
        <v>#REF!</v>
      </c>
      <c r="Q265" s="2" t="e">
        <f t="shared" si="24"/>
        <v>#REF!</v>
      </c>
    </row>
    <row r="266" spans="1:17" x14ac:dyDescent="0.3">
      <c r="A266" s="3" t="e">
        <f>'By SKU - Old RTs'!#REF!</f>
        <v>#REF!</v>
      </c>
      <c r="B266" t="e">
        <f>'By SKU - Old RTs'!#REF!</f>
        <v>#REF!</v>
      </c>
      <c r="C266" s="2" t="e">
        <f>VLOOKUP($A266,'By SKU - Old RTs'!$A:$V,18,FALSE)</f>
        <v>#REF!</v>
      </c>
      <c r="D266" s="2" t="e">
        <f>VLOOKUP($A266,'By SKU - New RTs'!$A:$V,18,FALSE)</f>
        <v>#REF!</v>
      </c>
      <c r="E266" s="5" t="e">
        <f t="shared" si="20"/>
        <v>#REF!</v>
      </c>
      <c r="F266" s="2" t="e">
        <f>VLOOKUP($A266,'By SKU - Old RTs'!$A:$V,19,FALSE)</f>
        <v>#REF!</v>
      </c>
      <c r="G266" s="2" t="e">
        <f>VLOOKUP($A266,'By SKU - New RTs'!$A:$V,19,FALSE)</f>
        <v>#REF!</v>
      </c>
      <c r="H266" s="5" t="e">
        <f t="shared" si="21"/>
        <v>#REF!</v>
      </c>
      <c r="I266" s="2" t="e">
        <f>VLOOKUP($A266,'By SKU - Old RTs'!$A:$V,20,FALSE)</f>
        <v>#REF!</v>
      </c>
      <c r="J266" s="2" t="e">
        <f>VLOOKUP($A266,'By SKU - New RTs'!$A:$V,20,FALSE)</f>
        <v>#REF!</v>
      </c>
      <c r="K266" s="5" t="e">
        <f t="shared" si="22"/>
        <v>#REF!</v>
      </c>
      <c r="L266" s="2" t="e">
        <f>VLOOKUP($A266,'By SKU - Old RTs'!$A:$V,21,FALSE)</f>
        <v>#REF!</v>
      </c>
      <c r="M266" s="2" t="e">
        <f>VLOOKUP($A266,'By SKU - New RTs'!$A:$V,21,FALSE)</f>
        <v>#REF!</v>
      </c>
      <c r="N266" s="5" t="e">
        <f t="shared" si="23"/>
        <v>#REF!</v>
      </c>
      <c r="O266" s="2" t="e">
        <f>VLOOKUP($A266,'By SKU - Old RTs'!$A:$V,22,FALSE)</f>
        <v>#REF!</v>
      </c>
      <c r="P266" s="2" t="e">
        <f>VLOOKUP($A266,'By SKU - New RTs'!$A:$V,22,FALSE)</f>
        <v>#REF!</v>
      </c>
      <c r="Q266" s="2" t="e">
        <f t="shared" si="24"/>
        <v>#REF!</v>
      </c>
    </row>
    <row r="267" spans="1:17" x14ac:dyDescent="0.3">
      <c r="A267" s="3" t="e">
        <f>'By SKU - Old RTs'!#REF!</f>
        <v>#REF!</v>
      </c>
      <c r="B267" t="e">
        <f>'By SKU - Old RTs'!#REF!</f>
        <v>#REF!</v>
      </c>
      <c r="C267" s="2" t="e">
        <f>VLOOKUP($A267,'By SKU - Old RTs'!$A:$V,18,FALSE)</f>
        <v>#REF!</v>
      </c>
      <c r="D267" s="2" t="e">
        <f>VLOOKUP($A267,'By SKU - New RTs'!$A:$V,18,FALSE)</f>
        <v>#REF!</v>
      </c>
      <c r="E267" s="5" t="e">
        <f t="shared" si="20"/>
        <v>#REF!</v>
      </c>
      <c r="F267" s="2" t="e">
        <f>VLOOKUP($A267,'By SKU - Old RTs'!$A:$V,19,FALSE)</f>
        <v>#REF!</v>
      </c>
      <c r="G267" s="2" t="e">
        <f>VLOOKUP($A267,'By SKU - New RTs'!$A:$V,19,FALSE)</f>
        <v>#REF!</v>
      </c>
      <c r="H267" s="5" t="e">
        <f t="shared" si="21"/>
        <v>#REF!</v>
      </c>
      <c r="I267" s="2" t="e">
        <f>VLOOKUP($A267,'By SKU - Old RTs'!$A:$V,20,FALSE)</f>
        <v>#REF!</v>
      </c>
      <c r="J267" s="2" t="e">
        <f>VLOOKUP($A267,'By SKU - New RTs'!$A:$V,20,FALSE)</f>
        <v>#REF!</v>
      </c>
      <c r="K267" s="5" t="e">
        <f t="shared" si="22"/>
        <v>#REF!</v>
      </c>
      <c r="L267" s="2" t="e">
        <f>VLOOKUP($A267,'By SKU - Old RTs'!$A:$V,21,FALSE)</f>
        <v>#REF!</v>
      </c>
      <c r="M267" s="2" t="e">
        <f>VLOOKUP($A267,'By SKU - New RTs'!$A:$V,21,FALSE)</f>
        <v>#REF!</v>
      </c>
      <c r="N267" s="5" t="e">
        <f t="shared" si="23"/>
        <v>#REF!</v>
      </c>
      <c r="O267" s="2" t="e">
        <f>VLOOKUP($A267,'By SKU - Old RTs'!$A:$V,22,FALSE)</f>
        <v>#REF!</v>
      </c>
      <c r="P267" s="2" t="e">
        <f>VLOOKUP($A267,'By SKU - New RTs'!$A:$V,22,FALSE)</f>
        <v>#REF!</v>
      </c>
      <c r="Q267" s="2" t="e">
        <f t="shared" si="24"/>
        <v>#REF!</v>
      </c>
    </row>
    <row r="268" spans="1:17" x14ac:dyDescent="0.3">
      <c r="A268" s="3" t="e">
        <f>'By SKU - Old RTs'!#REF!</f>
        <v>#REF!</v>
      </c>
      <c r="B268" t="e">
        <f>'By SKU - Old RTs'!#REF!</f>
        <v>#REF!</v>
      </c>
      <c r="C268" s="2" t="e">
        <f>VLOOKUP($A268,'By SKU - Old RTs'!$A:$V,18,FALSE)</f>
        <v>#REF!</v>
      </c>
      <c r="D268" s="2" t="e">
        <f>VLOOKUP($A268,'By SKU - New RTs'!$A:$V,18,FALSE)</f>
        <v>#REF!</v>
      </c>
      <c r="E268" s="5" t="e">
        <f t="shared" si="20"/>
        <v>#REF!</v>
      </c>
      <c r="F268" s="2" t="e">
        <f>VLOOKUP($A268,'By SKU - Old RTs'!$A:$V,19,FALSE)</f>
        <v>#REF!</v>
      </c>
      <c r="G268" s="2" t="e">
        <f>VLOOKUP($A268,'By SKU - New RTs'!$A:$V,19,FALSE)</f>
        <v>#REF!</v>
      </c>
      <c r="H268" s="5" t="e">
        <f t="shared" si="21"/>
        <v>#REF!</v>
      </c>
      <c r="I268" s="2" t="e">
        <f>VLOOKUP($A268,'By SKU - Old RTs'!$A:$V,20,FALSE)</f>
        <v>#REF!</v>
      </c>
      <c r="J268" s="2" t="e">
        <f>VLOOKUP($A268,'By SKU - New RTs'!$A:$V,20,FALSE)</f>
        <v>#REF!</v>
      </c>
      <c r="K268" s="5" t="e">
        <f t="shared" si="22"/>
        <v>#REF!</v>
      </c>
      <c r="L268" s="2" t="e">
        <f>VLOOKUP($A268,'By SKU - Old RTs'!$A:$V,21,FALSE)</f>
        <v>#REF!</v>
      </c>
      <c r="M268" s="2" t="e">
        <f>VLOOKUP($A268,'By SKU - New RTs'!$A:$V,21,FALSE)</f>
        <v>#REF!</v>
      </c>
      <c r="N268" s="5" t="e">
        <f t="shared" si="23"/>
        <v>#REF!</v>
      </c>
      <c r="O268" s="2" t="e">
        <f>VLOOKUP($A268,'By SKU - Old RTs'!$A:$V,22,FALSE)</f>
        <v>#REF!</v>
      </c>
      <c r="P268" s="2" t="e">
        <f>VLOOKUP($A268,'By SKU - New RTs'!$A:$V,22,FALSE)</f>
        <v>#REF!</v>
      </c>
      <c r="Q268" s="2" t="e">
        <f t="shared" si="24"/>
        <v>#REF!</v>
      </c>
    </row>
    <row r="269" spans="1:17" x14ac:dyDescent="0.3">
      <c r="A269" s="3" t="e">
        <f>'By SKU - Old RTs'!#REF!</f>
        <v>#REF!</v>
      </c>
      <c r="B269" t="e">
        <f>'By SKU - Old RTs'!#REF!</f>
        <v>#REF!</v>
      </c>
      <c r="C269" s="2" t="e">
        <f>VLOOKUP($A269,'By SKU - Old RTs'!$A:$V,18,FALSE)</f>
        <v>#REF!</v>
      </c>
      <c r="D269" s="2" t="e">
        <f>VLOOKUP($A269,'By SKU - New RTs'!$A:$V,18,FALSE)</f>
        <v>#REF!</v>
      </c>
      <c r="E269" s="5" t="e">
        <f t="shared" si="20"/>
        <v>#REF!</v>
      </c>
      <c r="F269" s="2" t="e">
        <f>VLOOKUP($A269,'By SKU - Old RTs'!$A:$V,19,FALSE)</f>
        <v>#REF!</v>
      </c>
      <c r="G269" s="2" t="e">
        <f>VLOOKUP($A269,'By SKU - New RTs'!$A:$V,19,FALSE)</f>
        <v>#REF!</v>
      </c>
      <c r="H269" s="5" t="e">
        <f t="shared" si="21"/>
        <v>#REF!</v>
      </c>
      <c r="I269" s="2" t="e">
        <f>VLOOKUP($A269,'By SKU - Old RTs'!$A:$V,20,FALSE)</f>
        <v>#REF!</v>
      </c>
      <c r="J269" s="2" t="e">
        <f>VLOOKUP($A269,'By SKU - New RTs'!$A:$V,20,FALSE)</f>
        <v>#REF!</v>
      </c>
      <c r="K269" s="5" t="e">
        <f t="shared" si="22"/>
        <v>#REF!</v>
      </c>
      <c r="L269" s="2" t="e">
        <f>VLOOKUP($A269,'By SKU - Old RTs'!$A:$V,21,FALSE)</f>
        <v>#REF!</v>
      </c>
      <c r="M269" s="2" t="e">
        <f>VLOOKUP($A269,'By SKU - New RTs'!$A:$V,21,FALSE)</f>
        <v>#REF!</v>
      </c>
      <c r="N269" s="5" t="e">
        <f t="shared" si="23"/>
        <v>#REF!</v>
      </c>
      <c r="O269" s="2" t="e">
        <f>VLOOKUP($A269,'By SKU - Old RTs'!$A:$V,22,FALSE)</f>
        <v>#REF!</v>
      </c>
      <c r="P269" s="2" t="e">
        <f>VLOOKUP($A269,'By SKU - New RTs'!$A:$V,22,FALSE)</f>
        <v>#REF!</v>
      </c>
      <c r="Q269" s="2" t="e">
        <f t="shared" si="24"/>
        <v>#REF!</v>
      </c>
    </row>
    <row r="270" spans="1:17" x14ac:dyDescent="0.3">
      <c r="A270" s="3" t="e">
        <f>'By SKU - Old RTs'!#REF!</f>
        <v>#REF!</v>
      </c>
      <c r="B270" t="e">
        <f>'By SKU - Old RTs'!#REF!</f>
        <v>#REF!</v>
      </c>
      <c r="C270" s="2" t="e">
        <f>VLOOKUP($A270,'By SKU - Old RTs'!$A:$V,18,FALSE)</f>
        <v>#REF!</v>
      </c>
      <c r="D270" s="2" t="e">
        <f>VLOOKUP($A270,'By SKU - New RTs'!$A:$V,18,FALSE)</f>
        <v>#REF!</v>
      </c>
      <c r="E270" s="5" t="e">
        <f t="shared" si="20"/>
        <v>#REF!</v>
      </c>
      <c r="F270" s="2" t="e">
        <f>VLOOKUP($A270,'By SKU - Old RTs'!$A:$V,19,FALSE)</f>
        <v>#REF!</v>
      </c>
      <c r="G270" s="2" t="e">
        <f>VLOOKUP($A270,'By SKU - New RTs'!$A:$V,19,FALSE)</f>
        <v>#REF!</v>
      </c>
      <c r="H270" s="5" t="e">
        <f t="shared" si="21"/>
        <v>#REF!</v>
      </c>
      <c r="I270" s="2" t="e">
        <f>VLOOKUP($A270,'By SKU - Old RTs'!$A:$V,20,FALSE)</f>
        <v>#REF!</v>
      </c>
      <c r="J270" s="2" t="e">
        <f>VLOOKUP($A270,'By SKU - New RTs'!$A:$V,20,FALSE)</f>
        <v>#REF!</v>
      </c>
      <c r="K270" s="5" t="e">
        <f t="shared" si="22"/>
        <v>#REF!</v>
      </c>
      <c r="L270" s="2" t="e">
        <f>VLOOKUP($A270,'By SKU - Old RTs'!$A:$V,21,FALSE)</f>
        <v>#REF!</v>
      </c>
      <c r="M270" s="2" t="e">
        <f>VLOOKUP($A270,'By SKU - New RTs'!$A:$V,21,FALSE)</f>
        <v>#REF!</v>
      </c>
      <c r="N270" s="5" t="e">
        <f t="shared" si="23"/>
        <v>#REF!</v>
      </c>
      <c r="O270" s="2" t="e">
        <f>VLOOKUP($A270,'By SKU - Old RTs'!$A:$V,22,FALSE)</f>
        <v>#REF!</v>
      </c>
      <c r="P270" s="2" t="e">
        <f>VLOOKUP($A270,'By SKU - New RTs'!$A:$V,22,FALSE)</f>
        <v>#REF!</v>
      </c>
      <c r="Q270" s="2" t="e">
        <f t="shared" si="24"/>
        <v>#REF!</v>
      </c>
    </row>
    <row r="271" spans="1:17" x14ac:dyDescent="0.3">
      <c r="A271" s="3" t="e">
        <f>'By SKU - Old RTs'!#REF!</f>
        <v>#REF!</v>
      </c>
      <c r="B271" t="e">
        <f>'By SKU - Old RTs'!#REF!</f>
        <v>#REF!</v>
      </c>
      <c r="C271" s="2" t="e">
        <f>VLOOKUP($A271,'By SKU - Old RTs'!$A:$V,18,FALSE)</f>
        <v>#REF!</v>
      </c>
      <c r="D271" s="2" t="e">
        <f>VLOOKUP($A271,'By SKU - New RTs'!$A:$V,18,FALSE)</f>
        <v>#REF!</v>
      </c>
      <c r="E271" s="5" t="e">
        <f t="shared" si="20"/>
        <v>#REF!</v>
      </c>
      <c r="F271" s="2" t="e">
        <f>VLOOKUP($A271,'By SKU - Old RTs'!$A:$V,19,FALSE)</f>
        <v>#REF!</v>
      </c>
      <c r="G271" s="2" t="e">
        <f>VLOOKUP($A271,'By SKU - New RTs'!$A:$V,19,FALSE)</f>
        <v>#REF!</v>
      </c>
      <c r="H271" s="5" t="e">
        <f t="shared" si="21"/>
        <v>#REF!</v>
      </c>
      <c r="I271" s="2" t="e">
        <f>VLOOKUP($A271,'By SKU - Old RTs'!$A:$V,20,FALSE)</f>
        <v>#REF!</v>
      </c>
      <c r="J271" s="2" t="e">
        <f>VLOOKUP($A271,'By SKU - New RTs'!$A:$V,20,FALSE)</f>
        <v>#REF!</v>
      </c>
      <c r="K271" s="5" t="e">
        <f t="shared" si="22"/>
        <v>#REF!</v>
      </c>
      <c r="L271" s="2" t="e">
        <f>VLOOKUP($A271,'By SKU - Old RTs'!$A:$V,21,FALSE)</f>
        <v>#REF!</v>
      </c>
      <c r="M271" s="2" t="e">
        <f>VLOOKUP($A271,'By SKU - New RTs'!$A:$V,21,FALSE)</f>
        <v>#REF!</v>
      </c>
      <c r="N271" s="5" t="e">
        <f t="shared" si="23"/>
        <v>#REF!</v>
      </c>
      <c r="O271" s="2" t="e">
        <f>VLOOKUP($A271,'By SKU - Old RTs'!$A:$V,22,FALSE)</f>
        <v>#REF!</v>
      </c>
      <c r="P271" s="2" t="e">
        <f>VLOOKUP($A271,'By SKU - New RTs'!$A:$V,22,FALSE)</f>
        <v>#REF!</v>
      </c>
      <c r="Q271" s="2" t="e">
        <f t="shared" si="24"/>
        <v>#REF!</v>
      </c>
    </row>
    <row r="272" spans="1:17" x14ac:dyDescent="0.3">
      <c r="A272" s="3" t="e">
        <f>'By SKU - Old RTs'!#REF!</f>
        <v>#REF!</v>
      </c>
      <c r="B272" t="e">
        <f>'By SKU - Old RTs'!#REF!</f>
        <v>#REF!</v>
      </c>
      <c r="C272" s="2" t="e">
        <f>VLOOKUP($A272,'By SKU - Old RTs'!$A:$V,18,FALSE)</f>
        <v>#REF!</v>
      </c>
      <c r="D272" s="2" t="e">
        <f>VLOOKUP($A272,'By SKU - New RTs'!$A:$V,18,FALSE)</f>
        <v>#REF!</v>
      </c>
      <c r="E272" s="5" t="e">
        <f t="shared" si="20"/>
        <v>#REF!</v>
      </c>
      <c r="F272" s="2" t="e">
        <f>VLOOKUP($A272,'By SKU - Old RTs'!$A:$V,19,FALSE)</f>
        <v>#REF!</v>
      </c>
      <c r="G272" s="2" t="e">
        <f>VLOOKUP($A272,'By SKU - New RTs'!$A:$V,19,FALSE)</f>
        <v>#REF!</v>
      </c>
      <c r="H272" s="5" t="e">
        <f t="shared" si="21"/>
        <v>#REF!</v>
      </c>
      <c r="I272" s="2" t="e">
        <f>VLOOKUP($A272,'By SKU - Old RTs'!$A:$V,20,FALSE)</f>
        <v>#REF!</v>
      </c>
      <c r="J272" s="2" t="e">
        <f>VLOOKUP($A272,'By SKU - New RTs'!$A:$V,20,FALSE)</f>
        <v>#REF!</v>
      </c>
      <c r="K272" s="5" t="e">
        <f t="shared" si="22"/>
        <v>#REF!</v>
      </c>
      <c r="L272" s="2" t="e">
        <f>VLOOKUP($A272,'By SKU - Old RTs'!$A:$V,21,FALSE)</f>
        <v>#REF!</v>
      </c>
      <c r="M272" s="2" t="e">
        <f>VLOOKUP($A272,'By SKU - New RTs'!$A:$V,21,FALSE)</f>
        <v>#REF!</v>
      </c>
      <c r="N272" s="5" t="e">
        <f t="shared" si="23"/>
        <v>#REF!</v>
      </c>
      <c r="O272" s="2" t="e">
        <f>VLOOKUP($A272,'By SKU - Old RTs'!$A:$V,22,FALSE)</f>
        <v>#REF!</v>
      </c>
      <c r="P272" s="2" t="e">
        <f>VLOOKUP($A272,'By SKU - New RTs'!$A:$V,22,FALSE)</f>
        <v>#REF!</v>
      </c>
      <c r="Q272" s="2" t="e">
        <f t="shared" si="24"/>
        <v>#REF!</v>
      </c>
    </row>
    <row r="273" spans="1:17" x14ac:dyDescent="0.3">
      <c r="A273" s="3" t="e">
        <f>'By SKU - Old RTs'!#REF!</f>
        <v>#REF!</v>
      </c>
      <c r="B273" t="e">
        <f>'By SKU - Old RTs'!#REF!</f>
        <v>#REF!</v>
      </c>
      <c r="C273" s="2" t="e">
        <f>VLOOKUP($A273,'By SKU - Old RTs'!$A:$V,18,FALSE)</f>
        <v>#REF!</v>
      </c>
      <c r="D273" s="2" t="e">
        <f>VLOOKUP($A273,'By SKU - New RTs'!$A:$V,18,FALSE)</f>
        <v>#REF!</v>
      </c>
      <c r="E273" s="5" t="e">
        <f t="shared" si="20"/>
        <v>#REF!</v>
      </c>
      <c r="F273" s="2" t="e">
        <f>VLOOKUP($A273,'By SKU - Old RTs'!$A:$V,19,FALSE)</f>
        <v>#REF!</v>
      </c>
      <c r="G273" s="2" t="e">
        <f>VLOOKUP($A273,'By SKU - New RTs'!$A:$V,19,FALSE)</f>
        <v>#REF!</v>
      </c>
      <c r="H273" s="5" t="e">
        <f t="shared" si="21"/>
        <v>#REF!</v>
      </c>
      <c r="I273" s="2" t="e">
        <f>VLOOKUP($A273,'By SKU - Old RTs'!$A:$V,20,FALSE)</f>
        <v>#REF!</v>
      </c>
      <c r="J273" s="2" t="e">
        <f>VLOOKUP($A273,'By SKU - New RTs'!$A:$V,20,FALSE)</f>
        <v>#REF!</v>
      </c>
      <c r="K273" s="5" t="e">
        <f t="shared" si="22"/>
        <v>#REF!</v>
      </c>
      <c r="L273" s="2" t="e">
        <f>VLOOKUP($A273,'By SKU - Old RTs'!$A:$V,21,FALSE)</f>
        <v>#REF!</v>
      </c>
      <c r="M273" s="2" t="e">
        <f>VLOOKUP($A273,'By SKU - New RTs'!$A:$V,21,FALSE)</f>
        <v>#REF!</v>
      </c>
      <c r="N273" s="5" t="e">
        <f t="shared" si="23"/>
        <v>#REF!</v>
      </c>
      <c r="O273" s="2" t="e">
        <f>VLOOKUP($A273,'By SKU - Old RTs'!$A:$V,22,FALSE)</f>
        <v>#REF!</v>
      </c>
      <c r="P273" s="2" t="e">
        <f>VLOOKUP($A273,'By SKU - New RTs'!$A:$V,22,FALSE)</f>
        <v>#REF!</v>
      </c>
      <c r="Q273" s="2" t="e">
        <f t="shared" si="24"/>
        <v>#REF!</v>
      </c>
    </row>
    <row r="274" spans="1:17" x14ac:dyDescent="0.3">
      <c r="A274" s="3" t="e">
        <f>'By SKU - Old RTs'!#REF!</f>
        <v>#REF!</v>
      </c>
      <c r="B274" t="e">
        <f>'By SKU - Old RTs'!#REF!</f>
        <v>#REF!</v>
      </c>
      <c r="C274" s="2" t="e">
        <f>VLOOKUP($A274,'By SKU - Old RTs'!$A:$V,18,FALSE)</f>
        <v>#REF!</v>
      </c>
      <c r="D274" s="2" t="e">
        <f>VLOOKUP($A274,'By SKU - New RTs'!$A:$V,18,FALSE)</f>
        <v>#REF!</v>
      </c>
      <c r="E274" s="5" t="e">
        <f t="shared" si="20"/>
        <v>#REF!</v>
      </c>
      <c r="F274" s="2" t="e">
        <f>VLOOKUP($A274,'By SKU - Old RTs'!$A:$V,19,FALSE)</f>
        <v>#REF!</v>
      </c>
      <c r="G274" s="2" t="e">
        <f>VLOOKUP($A274,'By SKU - New RTs'!$A:$V,19,FALSE)</f>
        <v>#REF!</v>
      </c>
      <c r="H274" s="5" t="e">
        <f t="shared" si="21"/>
        <v>#REF!</v>
      </c>
      <c r="I274" s="2" t="e">
        <f>VLOOKUP($A274,'By SKU - Old RTs'!$A:$V,20,FALSE)</f>
        <v>#REF!</v>
      </c>
      <c r="J274" s="2" t="e">
        <f>VLOOKUP($A274,'By SKU - New RTs'!$A:$V,20,FALSE)</f>
        <v>#REF!</v>
      </c>
      <c r="K274" s="5" t="e">
        <f t="shared" si="22"/>
        <v>#REF!</v>
      </c>
      <c r="L274" s="2" t="e">
        <f>VLOOKUP($A274,'By SKU - Old RTs'!$A:$V,21,FALSE)</f>
        <v>#REF!</v>
      </c>
      <c r="M274" s="2" t="e">
        <f>VLOOKUP($A274,'By SKU - New RTs'!$A:$V,21,FALSE)</f>
        <v>#REF!</v>
      </c>
      <c r="N274" s="5" t="e">
        <f t="shared" si="23"/>
        <v>#REF!</v>
      </c>
      <c r="O274" s="2" t="e">
        <f>VLOOKUP($A274,'By SKU - Old RTs'!$A:$V,22,FALSE)</f>
        <v>#REF!</v>
      </c>
      <c r="P274" s="2" t="e">
        <f>VLOOKUP($A274,'By SKU - New RTs'!$A:$V,22,FALSE)</f>
        <v>#REF!</v>
      </c>
      <c r="Q274" s="2" t="e">
        <f t="shared" si="24"/>
        <v>#REF!</v>
      </c>
    </row>
    <row r="275" spans="1:17" x14ac:dyDescent="0.3">
      <c r="A275" s="3" t="e">
        <f>'By SKU - Old RTs'!#REF!</f>
        <v>#REF!</v>
      </c>
      <c r="B275" t="e">
        <f>'By SKU - Old RTs'!#REF!</f>
        <v>#REF!</v>
      </c>
      <c r="C275" s="2" t="e">
        <f>VLOOKUP($A275,'By SKU - Old RTs'!$A:$V,18,FALSE)</f>
        <v>#REF!</v>
      </c>
      <c r="D275" s="2" t="e">
        <f>VLOOKUP($A275,'By SKU - New RTs'!$A:$V,18,FALSE)</f>
        <v>#REF!</v>
      </c>
      <c r="E275" s="5" t="e">
        <f t="shared" si="20"/>
        <v>#REF!</v>
      </c>
      <c r="F275" s="2" t="e">
        <f>VLOOKUP($A275,'By SKU - Old RTs'!$A:$V,19,FALSE)</f>
        <v>#REF!</v>
      </c>
      <c r="G275" s="2" t="e">
        <f>VLOOKUP($A275,'By SKU - New RTs'!$A:$V,19,FALSE)</f>
        <v>#REF!</v>
      </c>
      <c r="H275" s="5" t="e">
        <f t="shared" si="21"/>
        <v>#REF!</v>
      </c>
      <c r="I275" s="2" t="e">
        <f>VLOOKUP($A275,'By SKU - Old RTs'!$A:$V,20,FALSE)</f>
        <v>#REF!</v>
      </c>
      <c r="J275" s="2" t="e">
        <f>VLOOKUP($A275,'By SKU - New RTs'!$A:$V,20,FALSE)</f>
        <v>#REF!</v>
      </c>
      <c r="K275" s="5" t="e">
        <f t="shared" si="22"/>
        <v>#REF!</v>
      </c>
      <c r="L275" s="2" t="e">
        <f>VLOOKUP($A275,'By SKU - Old RTs'!$A:$V,21,FALSE)</f>
        <v>#REF!</v>
      </c>
      <c r="M275" s="2" t="e">
        <f>VLOOKUP($A275,'By SKU - New RTs'!$A:$V,21,FALSE)</f>
        <v>#REF!</v>
      </c>
      <c r="N275" s="5" t="e">
        <f t="shared" si="23"/>
        <v>#REF!</v>
      </c>
      <c r="O275" s="2" t="e">
        <f>VLOOKUP($A275,'By SKU - Old RTs'!$A:$V,22,FALSE)</f>
        <v>#REF!</v>
      </c>
      <c r="P275" s="2" t="e">
        <f>VLOOKUP($A275,'By SKU - New RTs'!$A:$V,22,FALSE)</f>
        <v>#REF!</v>
      </c>
      <c r="Q275" s="2" t="e">
        <f t="shared" si="24"/>
        <v>#REF!</v>
      </c>
    </row>
    <row r="276" spans="1:17" x14ac:dyDescent="0.3">
      <c r="A276" s="3" t="e">
        <f>'By SKU - Old RTs'!#REF!</f>
        <v>#REF!</v>
      </c>
      <c r="B276" t="e">
        <f>'By SKU - Old RTs'!#REF!</f>
        <v>#REF!</v>
      </c>
      <c r="C276" s="2" t="e">
        <f>VLOOKUP($A276,'By SKU - Old RTs'!$A:$V,18,FALSE)</f>
        <v>#REF!</v>
      </c>
      <c r="D276" s="2" t="e">
        <f>VLOOKUP($A276,'By SKU - New RTs'!$A:$V,18,FALSE)</f>
        <v>#REF!</v>
      </c>
      <c r="E276" s="5" t="e">
        <f t="shared" si="20"/>
        <v>#REF!</v>
      </c>
      <c r="F276" s="2" t="e">
        <f>VLOOKUP($A276,'By SKU - Old RTs'!$A:$V,19,FALSE)</f>
        <v>#REF!</v>
      </c>
      <c r="G276" s="2" t="e">
        <f>VLOOKUP($A276,'By SKU - New RTs'!$A:$V,19,FALSE)</f>
        <v>#REF!</v>
      </c>
      <c r="H276" s="5" t="e">
        <f t="shared" si="21"/>
        <v>#REF!</v>
      </c>
      <c r="I276" s="2" t="e">
        <f>VLOOKUP($A276,'By SKU - Old RTs'!$A:$V,20,FALSE)</f>
        <v>#REF!</v>
      </c>
      <c r="J276" s="2" t="e">
        <f>VLOOKUP($A276,'By SKU - New RTs'!$A:$V,20,FALSE)</f>
        <v>#REF!</v>
      </c>
      <c r="K276" s="5" t="e">
        <f t="shared" si="22"/>
        <v>#REF!</v>
      </c>
      <c r="L276" s="2" t="e">
        <f>VLOOKUP($A276,'By SKU - Old RTs'!$A:$V,21,FALSE)</f>
        <v>#REF!</v>
      </c>
      <c r="M276" s="2" t="e">
        <f>VLOOKUP($A276,'By SKU - New RTs'!$A:$V,21,FALSE)</f>
        <v>#REF!</v>
      </c>
      <c r="N276" s="5" t="e">
        <f t="shared" si="23"/>
        <v>#REF!</v>
      </c>
      <c r="O276" s="2" t="e">
        <f>VLOOKUP($A276,'By SKU - Old RTs'!$A:$V,22,FALSE)</f>
        <v>#REF!</v>
      </c>
      <c r="P276" s="2" t="e">
        <f>VLOOKUP($A276,'By SKU - New RTs'!$A:$V,22,FALSE)</f>
        <v>#REF!</v>
      </c>
      <c r="Q276" s="2" t="e">
        <f t="shared" si="24"/>
        <v>#REF!</v>
      </c>
    </row>
    <row r="277" spans="1:17" x14ac:dyDescent="0.3">
      <c r="A277" s="3" t="e">
        <f>'By SKU - Old RTs'!#REF!</f>
        <v>#REF!</v>
      </c>
      <c r="B277" t="e">
        <f>'By SKU - Old RTs'!#REF!</f>
        <v>#REF!</v>
      </c>
      <c r="C277" s="2" t="e">
        <f>VLOOKUP($A277,'By SKU - Old RTs'!$A:$V,18,FALSE)</f>
        <v>#REF!</v>
      </c>
      <c r="D277" s="2" t="e">
        <f>VLOOKUP($A277,'By SKU - New RTs'!$A:$V,18,FALSE)</f>
        <v>#REF!</v>
      </c>
      <c r="E277" s="5" t="e">
        <f t="shared" si="20"/>
        <v>#REF!</v>
      </c>
      <c r="F277" s="2" t="e">
        <f>VLOOKUP($A277,'By SKU - Old RTs'!$A:$V,19,FALSE)</f>
        <v>#REF!</v>
      </c>
      <c r="G277" s="2" t="e">
        <f>VLOOKUP($A277,'By SKU - New RTs'!$A:$V,19,FALSE)</f>
        <v>#REF!</v>
      </c>
      <c r="H277" s="5" t="e">
        <f t="shared" si="21"/>
        <v>#REF!</v>
      </c>
      <c r="I277" s="2" t="e">
        <f>VLOOKUP($A277,'By SKU - Old RTs'!$A:$V,20,FALSE)</f>
        <v>#REF!</v>
      </c>
      <c r="J277" s="2" t="e">
        <f>VLOOKUP($A277,'By SKU - New RTs'!$A:$V,20,FALSE)</f>
        <v>#REF!</v>
      </c>
      <c r="K277" s="5" t="e">
        <f t="shared" si="22"/>
        <v>#REF!</v>
      </c>
      <c r="L277" s="2" t="e">
        <f>VLOOKUP($A277,'By SKU - Old RTs'!$A:$V,21,FALSE)</f>
        <v>#REF!</v>
      </c>
      <c r="M277" s="2" t="e">
        <f>VLOOKUP($A277,'By SKU - New RTs'!$A:$V,21,FALSE)</f>
        <v>#REF!</v>
      </c>
      <c r="N277" s="5" t="e">
        <f t="shared" si="23"/>
        <v>#REF!</v>
      </c>
      <c r="O277" s="2" t="e">
        <f>VLOOKUP($A277,'By SKU - Old RTs'!$A:$V,22,FALSE)</f>
        <v>#REF!</v>
      </c>
      <c r="P277" s="2" t="e">
        <f>VLOOKUP($A277,'By SKU - New RTs'!$A:$V,22,FALSE)</f>
        <v>#REF!</v>
      </c>
      <c r="Q277" s="2" t="e">
        <f t="shared" si="24"/>
        <v>#REF!</v>
      </c>
    </row>
    <row r="278" spans="1:17" x14ac:dyDescent="0.3">
      <c r="A278" s="3" t="e">
        <f>'By SKU - Old RTs'!#REF!</f>
        <v>#REF!</v>
      </c>
      <c r="B278" t="e">
        <f>'By SKU - Old RTs'!#REF!</f>
        <v>#REF!</v>
      </c>
      <c r="C278" s="2" t="e">
        <f>VLOOKUP($A278,'By SKU - Old RTs'!$A:$V,18,FALSE)</f>
        <v>#REF!</v>
      </c>
      <c r="D278" s="2" t="e">
        <f>VLOOKUP($A278,'By SKU - New RTs'!$A:$V,18,FALSE)</f>
        <v>#REF!</v>
      </c>
      <c r="E278" s="5" t="e">
        <f t="shared" si="20"/>
        <v>#REF!</v>
      </c>
      <c r="F278" s="2" t="e">
        <f>VLOOKUP($A278,'By SKU - Old RTs'!$A:$V,19,FALSE)</f>
        <v>#REF!</v>
      </c>
      <c r="G278" s="2" t="e">
        <f>VLOOKUP($A278,'By SKU - New RTs'!$A:$V,19,FALSE)</f>
        <v>#REF!</v>
      </c>
      <c r="H278" s="5" t="e">
        <f t="shared" si="21"/>
        <v>#REF!</v>
      </c>
      <c r="I278" s="2" t="e">
        <f>VLOOKUP($A278,'By SKU - Old RTs'!$A:$V,20,FALSE)</f>
        <v>#REF!</v>
      </c>
      <c r="J278" s="2" t="e">
        <f>VLOOKUP($A278,'By SKU - New RTs'!$A:$V,20,FALSE)</f>
        <v>#REF!</v>
      </c>
      <c r="K278" s="5" t="e">
        <f t="shared" si="22"/>
        <v>#REF!</v>
      </c>
      <c r="L278" s="2" t="e">
        <f>VLOOKUP($A278,'By SKU - Old RTs'!$A:$V,21,FALSE)</f>
        <v>#REF!</v>
      </c>
      <c r="M278" s="2" t="e">
        <f>VLOOKUP($A278,'By SKU - New RTs'!$A:$V,21,FALSE)</f>
        <v>#REF!</v>
      </c>
      <c r="N278" s="5" t="e">
        <f t="shared" si="23"/>
        <v>#REF!</v>
      </c>
      <c r="O278" s="2" t="e">
        <f>VLOOKUP($A278,'By SKU - Old RTs'!$A:$V,22,FALSE)</f>
        <v>#REF!</v>
      </c>
      <c r="P278" s="2" t="e">
        <f>VLOOKUP($A278,'By SKU - New RTs'!$A:$V,22,FALSE)</f>
        <v>#REF!</v>
      </c>
      <c r="Q278" s="2" t="e">
        <f t="shared" si="24"/>
        <v>#REF!</v>
      </c>
    </row>
    <row r="279" spans="1:17" x14ac:dyDescent="0.3">
      <c r="A279" s="3" t="e">
        <f>'By SKU - Old RTs'!#REF!</f>
        <v>#REF!</v>
      </c>
      <c r="B279" t="e">
        <f>'By SKU - Old RTs'!#REF!</f>
        <v>#REF!</v>
      </c>
      <c r="C279" s="2" t="e">
        <f>VLOOKUP($A279,'By SKU - Old RTs'!$A:$V,18,FALSE)</f>
        <v>#REF!</v>
      </c>
      <c r="D279" s="2" t="e">
        <f>VLOOKUP($A279,'By SKU - New RTs'!$A:$V,18,FALSE)</f>
        <v>#REF!</v>
      </c>
      <c r="E279" s="5" t="e">
        <f t="shared" si="20"/>
        <v>#REF!</v>
      </c>
      <c r="F279" s="2" t="e">
        <f>VLOOKUP($A279,'By SKU - Old RTs'!$A:$V,19,FALSE)</f>
        <v>#REF!</v>
      </c>
      <c r="G279" s="2" t="e">
        <f>VLOOKUP($A279,'By SKU - New RTs'!$A:$V,19,FALSE)</f>
        <v>#REF!</v>
      </c>
      <c r="H279" s="5" t="e">
        <f t="shared" si="21"/>
        <v>#REF!</v>
      </c>
      <c r="I279" s="2" t="e">
        <f>VLOOKUP($A279,'By SKU - Old RTs'!$A:$V,20,FALSE)</f>
        <v>#REF!</v>
      </c>
      <c r="J279" s="2" t="e">
        <f>VLOOKUP($A279,'By SKU - New RTs'!$A:$V,20,FALSE)</f>
        <v>#REF!</v>
      </c>
      <c r="K279" s="5" t="e">
        <f t="shared" si="22"/>
        <v>#REF!</v>
      </c>
      <c r="L279" s="2" t="e">
        <f>VLOOKUP($A279,'By SKU - Old RTs'!$A:$V,21,FALSE)</f>
        <v>#REF!</v>
      </c>
      <c r="M279" s="2" t="e">
        <f>VLOOKUP($A279,'By SKU - New RTs'!$A:$V,21,FALSE)</f>
        <v>#REF!</v>
      </c>
      <c r="N279" s="5" t="e">
        <f t="shared" si="23"/>
        <v>#REF!</v>
      </c>
      <c r="O279" s="2" t="e">
        <f>VLOOKUP($A279,'By SKU - Old RTs'!$A:$V,22,FALSE)</f>
        <v>#REF!</v>
      </c>
      <c r="P279" s="2" t="e">
        <f>VLOOKUP($A279,'By SKU - New RTs'!$A:$V,22,FALSE)</f>
        <v>#REF!</v>
      </c>
      <c r="Q279" s="2" t="e">
        <f t="shared" si="24"/>
        <v>#REF!</v>
      </c>
    </row>
    <row r="280" spans="1:17" x14ac:dyDescent="0.3">
      <c r="A280" s="3" t="e">
        <f>'By SKU - Old RTs'!#REF!</f>
        <v>#REF!</v>
      </c>
      <c r="B280" t="e">
        <f>'By SKU - Old RTs'!#REF!</f>
        <v>#REF!</v>
      </c>
      <c r="C280" s="2" t="e">
        <f>VLOOKUP($A280,'By SKU - Old RTs'!$A:$V,18,FALSE)</f>
        <v>#REF!</v>
      </c>
      <c r="D280" s="2" t="e">
        <f>VLOOKUP($A280,'By SKU - New RTs'!$A:$V,18,FALSE)</f>
        <v>#REF!</v>
      </c>
      <c r="E280" s="5" t="e">
        <f t="shared" si="20"/>
        <v>#REF!</v>
      </c>
      <c r="F280" s="2" t="e">
        <f>VLOOKUP($A280,'By SKU - Old RTs'!$A:$V,19,FALSE)</f>
        <v>#REF!</v>
      </c>
      <c r="G280" s="2" t="e">
        <f>VLOOKUP($A280,'By SKU - New RTs'!$A:$V,19,FALSE)</f>
        <v>#REF!</v>
      </c>
      <c r="H280" s="5" t="e">
        <f t="shared" si="21"/>
        <v>#REF!</v>
      </c>
      <c r="I280" s="2" t="e">
        <f>VLOOKUP($A280,'By SKU - Old RTs'!$A:$V,20,FALSE)</f>
        <v>#REF!</v>
      </c>
      <c r="J280" s="2" t="e">
        <f>VLOOKUP($A280,'By SKU - New RTs'!$A:$V,20,FALSE)</f>
        <v>#REF!</v>
      </c>
      <c r="K280" s="5" t="e">
        <f t="shared" si="22"/>
        <v>#REF!</v>
      </c>
      <c r="L280" s="2" t="e">
        <f>VLOOKUP($A280,'By SKU - Old RTs'!$A:$V,21,FALSE)</f>
        <v>#REF!</v>
      </c>
      <c r="M280" s="2" t="e">
        <f>VLOOKUP($A280,'By SKU - New RTs'!$A:$V,21,FALSE)</f>
        <v>#REF!</v>
      </c>
      <c r="N280" s="5" t="e">
        <f t="shared" si="23"/>
        <v>#REF!</v>
      </c>
      <c r="O280" s="2" t="e">
        <f>VLOOKUP($A280,'By SKU - Old RTs'!$A:$V,22,FALSE)</f>
        <v>#REF!</v>
      </c>
      <c r="P280" s="2" t="e">
        <f>VLOOKUP($A280,'By SKU - New RTs'!$A:$V,22,FALSE)</f>
        <v>#REF!</v>
      </c>
      <c r="Q280" s="2" t="e">
        <f t="shared" si="24"/>
        <v>#REF!</v>
      </c>
    </row>
    <row r="281" spans="1:17" x14ac:dyDescent="0.3">
      <c r="A281" s="3" t="e">
        <f>'By SKU - Old RTs'!#REF!</f>
        <v>#REF!</v>
      </c>
      <c r="B281" t="e">
        <f>'By SKU - Old RTs'!#REF!</f>
        <v>#REF!</v>
      </c>
      <c r="C281" s="2" t="e">
        <f>VLOOKUP($A281,'By SKU - Old RTs'!$A:$V,18,FALSE)</f>
        <v>#REF!</v>
      </c>
      <c r="D281" s="2" t="e">
        <f>VLOOKUP($A281,'By SKU - New RTs'!$A:$V,18,FALSE)</f>
        <v>#REF!</v>
      </c>
      <c r="E281" s="5" t="e">
        <f t="shared" si="20"/>
        <v>#REF!</v>
      </c>
      <c r="F281" s="2" t="e">
        <f>VLOOKUP($A281,'By SKU - Old RTs'!$A:$V,19,FALSE)</f>
        <v>#REF!</v>
      </c>
      <c r="G281" s="2" t="e">
        <f>VLOOKUP($A281,'By SKU - New RTs'!$A:$V,19,FALSE)</f>
        <v>#REF!</v>
      </c>
      <c r="H281" s="5" t="e">
        <f t="shared" si="21"/>
        <v>#REF!</v>
      </c>
      <c r="I281" s="2" t="e">
        <f>VLOOKUP($A281,'By SKU - Old RTs'!$A:$V,20,FALSE)</f>
        <v>#REF!</v>
      </c>
      <c r="J281" s="2" t="e">
        <f>VLOOKUP($A281,'By SKU - New RTs'!$A:$V,20,FALSE)</f>
        <v>#REF!</v>
      </c>
      <c r="K281" s="5" t="e">
        <f t="shared" si="22"/>
        <v>#REF!</v>
      </c>
      <c r="L281" s="2" t="e">
        <f>VLOOKUP($A281,'By SKU - Old RTs'!$A:$V,21,FALSE)</f>
        <v>#REF!</v>
      </c>
      <c r="M281" s="2" t="e">
        <f>VLOOKUP($A281,'By SKU - New RTs'!$A:$V,21,FALSE)</f>
        <v>#REF!</v>
      </c>
      <c r="N281" s="5" t="e">
        <f t="shared" si="23"/>
        <v>#REF!</v>
      </c>
      <c r="O281" s="2" t="e">
        <f>VLOOKUP($A281,'By SKU - Old RTs'!$A:$V,22,FALSE)</f>
        <v>#REF!</v>
      </c>
      <c r="P281" s="2" t="e">
        <f>VLOOKUP($A281,'By SKU - New RTs'!$A:$V,22,FALSE)</f>
        <v>#REF!</v>
      </c>
      <c r="Q281" s="2" t="e">
        <f t="shared" si="24"/>
        <v>#REF!</v>
      </c>
    </row>
    <row r="282" spans="1:17" x14ac:dyDescent="0.3">
      <c r="A282" s="3" t="e">
        <f>'By SKU - Old RTs'!#REF!</f>
        <v>#REF!</v>
      </c>
      <c r="B282" t="e">
        <f>'By SKU - Old RTs'!#REF!</f>
        <v>#REF!</v>
      </c>
      <c r="C282" s="2" t="e">
        <f>VLOOKUP($A282,'By SKU - Old RTs'!$A:$V,18,FALSE)</f>
        <v>#REF!</v>
      </c>
      <c r="D282" s="2" t="e">
        <f>VLOOKUP($A282,'By SKU - New RTs'!$A:$V,18,FALSE)</f>
        <v>#REF!</v>
      </c>
      <c r="E282" s="5" t="e">
        <f t="shared" si="20"/>
        <v>#REF!</v>
      </c>
      <c r="F282" s="2" t="e">
        <f>VLOOKUP($A282,'By SKU - Old RTs'!$A:$V,19,FALSE)</f>
        <v>#REF!</v>
      </c>
      <c r="G282" s="2" t="e">
        <f>VLOOKUP($A282,'By SKU - New RTs'!$A:$V,19,FALSE)</f>
        <v>#REF!</v>
      </c>
      <c r="H282" s="5" t="e">
        <f t="shared" si="21"/>
        <v>#REF!</v>
      </c>
      <c r="I282" s="2" t="e">
        <f>VLOOKUP($A282,'By SKU - Old RTs'!$A:$V,20,FALSE)</f>
        <v>#REF!</v>
      </c>
      <c r="J282" s="2" t="e">
        <f>VLOOKUP($A282,'By SKU - New RTs'!$A:$V,20,FALSE)</f>
        <v>#REF!</v>
      </c>
      <c r="K282" s="5" t="e">
        <f t="shared" si="22"/>
        <v>#REF!</v>
      </c>
      <c r="L282" s="2" t="e">
        <f>VLOOKUP($A282,'By SKU - Old RTs'!$A:$V,21,FALSE)</f>
        <v>#REF!</v>
      </c>
      <c r="M282" s="2" t="e">
        <f>VLOOKUP($A282,'By SKU - New RTs'!$A:$V,21,FALSE)</f>
        <v>#REF!</v>
      </c>
      <c r="N282" s="5" t="e">
        <f t="shared" si="23"/>
        <v>#REF!</v>
      </c>
      <c r="O282" s="2" t="e">
        <f>VLOOKUP($A282,'By SKU - Old RTs'!$A:$V,22,FALSE)</f>
        <v>#REF!</v>
      </c>
      <c r="P282" s="2" t="e">
        <f>VLOOKUP($A282,'By SKU - New RTs'!$A:$V,22,FALSE)</f>
        <v>#REF!</v>
      </c>
      <c r="Q282" s="2" t="e">
        <f t="shared" si="24"/>
        <v>#REF!</v>
      </c>
    </row>
    <row r="283" spans="1:17" x14ac:dyDescent="0.3">
      <c r="A283" s="3" t="e">
        <f>'By SKU - Old RTs'!#REF!</f>
        <v>#REF!</v>
      </c>
      <c r="B283" t="e">
        <f>'By SKU - Old RTs'!#REF!</f>
        <v>#REF!</v>
      </c>
      <c r="C283" s="2" t="e">
        <f>VLOOKUP($A283,'By SKU - Old RTs'!$A:$V,18,FALSE)</f>
        <v>#REF!</v>
      </c>
      <c r="D283" s="2" t="e">
        <f>VLOOKUP($A283,'By SKU - New RTs'!$A:$V,18,FALSE)</f>
        <v>#REF!</v>
      </c>
      <c r="E283" s="5" t="e">
        <f t="shared" si="20"/>
        <v>#REF!</v>
      </c>
      <c r="F283" s="2" t="e">
        <f>VLOOKUP($A283,'By SKU - Old RTs'!$A:$V,19,FALSE)</f>
        <v>#REF!</v>
      </c>
      <c r="G283" s="2" t="e">
        <f>VLOOKUP($A283,'By SKU - New RTs'!$A:$V,19,FALSE)</f>
        <v>#REF!</v>
      </c>
      <c r="H283" s="5" t="e">
        <f t="shared" si="21"/>
        <v>#REF!</v>
      </c>
      <c r="I283" s="2" t="e">
        <f>VLOOKUP($A283,'By SKU - Old RTs'!$A:$V,20,FALSE)</f>
        <v>#REF!</v>
      </c>
      <c r="J283" s="2" t="e">
        <f>VLOOKUP($A283,'By SKU - New RTs'!$A:$V,20,FALSE)</f>
        <v>#REF!</v>
      </c>
      <c r="K283" s="5" t="e">
        <f t="shared" si="22"/>
        <v>#REF!</v>
      </c>
      <c r="L283" s="2" t="e">
        <f>VLOOKUP($A283,'By SKU - Old RTs'!$A:$V,21,FALSE)</f>
        <v>#REF!</v>
      </c>
      <c r="M283" s="2" t="e">
        <f>VLOOKUP($A283,'By SKU - New RTs'!$A:$V,21,FALSE)</f>
        <v>#REF!</v>
      </c>
      <c r="N283" s="5" t="e">
        <f t="shared" si="23"/>
        <v>#REF!</v>
      </c>
      <c r="O283" s="2" t="e">
        <f>VLOOKUP($A283,'By SKU - Old RTs'!$A:$V,22,FALSE)</f>
        <v>#REF!</v>
      </c>
      <c r="P283" s="2" t="e">
        <f>VLOOKUP($A283,'By SKU - New RTs'!$A:$V,22,FALSE)</f>
        <v>#REF!</v>
      </c>
      <c r="Q283" s="2" t="e">
        <f t="shared" si="24"/>
        <v>#REF!</v>
      </c>
    </row>
    <row r="284" spans="1:17" x14ac:dyDescent="0.3">
      <c r="A284" s="3" t="e">
        <f>'By SKU - Old RTs'!#REF!</f>
        <v>#REF!</v>
      </c>
      <c r="B284" t="e">
        <f>'By SKU - Old RTs'!#REF!</f>
        <v>#REF!</v>
      </c>
      <c r="C284" s="2" t="e">
        <f>VLOOKUP($A284,'By SKU - Old RTs'!$A:$V,18,FALSE)</f>
        <v>#REF!</v>
      </c>
      <c r="D284" s="2" t="e">
        <f>VLOOKUP($A284,'By SKU - New RTs'!$A:$V,18,FALSE)</f>
        <v>#REF!</v>
      </c>
      <c r="E284" s="5" t="e">
        <f t="shared" si="20"/>
        <v>#REF!</v>
      </c>
      <c r="F284" s="2" t="e">
        <f>VLOOKUP($A284,'By SKU - Old RTs'!$A:$V,19,FALSE)</f>
        <v>#REF!</v>
      </c>
      <c r="G284" s="2" t="e">
        <f>VLOOKUP($A284,'By SKU - New RTs'!$A:$V,19,FALSE)</f>
        <v>#REF!</v>
      </c>
      <c r="H284" s="5" t="e">
        <f t="shared" si="21"/>
        <v>#REF!</v>
      </c>
      <c r="I284" s="2" t="e">
        <f>VLOOKUP($A284,'By SKU - Old RTs'!$A:$V,20,FALSE)</f>
        <v>#REF!</v>
      </c>
      <c r="J284" s="2" t="e">
        <f>VLOOKUP($A284,'By SKU - New RTs'!$A:$V,20,FALSE)</f>
        <v>#REF!</v>
      </c>
      <c r="K284" s="5" t="e">
        <f t="shared" si="22"/>
        <v>#REF!</v>
      </c>
      <c r="L284" s="2" t="e">
        <f>VLOOKUP($A284,'By SKU - Old RTs'!$A:$V,21,FALSE)</f>
        <v>#REF!</v>
      </c>
      <c r="M284" s="2" t="e">
        <f>VLOOKUP($A284,'By SKU - New RTs'!$A:$V,21,FALSE)</f>
        <v>#REF!</v>
      </c>
      <c r="N284" s="5" t="e">
        <f t="shared" si="23"/>
        <v>#REF!</v>
      </c>
      <c r="O284" s="2" t="e">
        <f>VLOOKUP($A284,'By SKU - Old RTs'!$A:$V,22,FALSE)</f>
        <v>#REF!</v>
      </c>
      <c r="P284" s="2" t="e">
        <f>VLOOKUP($A284,'By SKU - New RTs'!$A:$V,22,FALSE)</f>
        <v>#REF!</v>
      </c>
      <c r="Q284" s="2" t="e">
        <f t="shared" si="24"/>
        <v>#REF!</v>
      </c>
    </row>
    <row r="285" spans="1:17" x14ac:dyDescent="0.3">
      <c r="A285" s="3" t="e">
        <f>'By SKU - Old RTs'!#REF!</f>
        <v>#REF!</v>
      </c>
      <c r="B285" t="e">
        <f>'By SKU - Old RTs'!#REF!</f>
        <v>#REF!</v>
      </c>
      <c r="C285" s="2" t="e">
        <f>VLOOKUP($A285,'By SKU - Old RTs'!$A:$V,18,FALSE)</f>
        <v>#REF!</v>
      </c>
      <c r="D285" s="2" t="e">
        <f>VLOOKUP($A285,'By SKU - New RTs'!$A:$V,18,FALSE)</f>
        <v>#REF!</v>
      </c>
      <c r="E285" s="5" t="e">
        <f t="shared" si="20"/>
        <v>#REF!</v>
      </c>
      <c r="F285" s="2" t="e">
        <f>VLOOKUP($A285,'By SKU - Old RTs'!$A:$V,19,FALSE)</f>
        <v>#REF!</v>
      </c>
      <c r="G285" s="2" t="e">
        <f>VLOOKUP($A285,'By SKU - New RTs'!$A:$V,19,FALSE)</f>
        <v>#REF!</v>
      </c>
      <c r="H285" s="5" t="e">
        <f t="shared" si="21"/>
        <v>#REF!</v>
      </c>
      <c r="I285" s="2" t="e">
        <f>VLOOKUP($A285,'By SKU - Old RTs'!$A:$V,20,FALSE)</f>
        <v>#REF!</v>
      </c>
      <c r="J285" s="2" t="e">
        <f>VLOOKUP($A285,'By SKU - New RTs'!$A:$V,20,FALSE)</f>
        <v>#REF!</v>
      </c>
      <c r="K285" s="5" t="e">
        <f t="shared" si="22"/>
        <v>#REF!</v>
      </c>
      <c r="L285" s="2" t="e">
        <f>VLOOKUP($A285,'By SKU - Old RTs'!$A:$V,21,FALSE)</f>
        <v>#REF!</v>
      </c>
      <c r="M285" s="2" t="e">
        <f>VLOOKUP($A285,'By SKU - New RTs'!$A:$V,21,FALSE)</f>
        <v>#REF!</v>
      </c>
      <c r="N285" s="5" t="e">
        <f t="shared" si="23"/>
        <v>#REF!</v>
      </c>
      <c r="O285" s="2" t="e">
        <f>VLOOKUP($A285,'By SKU - Old RTs'!$A:$V,22,FALSE)</f>
        <v>#REF!</v>
      </c>
      <c r="P285" s="2" t="e">
        <f>VLOOKUP($A285,'By SKU - New RTs'!$A:$V,22,FALSE)</f>
        <v>#REF!</v>
      </c>
      <c r="Q285" s="2" t="e">
        <f t="shared" si="24"/>
        <v>#REF!</v>
      </c>
    </row>
    <row r="286" spans="1:17" x14ac:dyDescent="0.3">
      <c r="A286" s="3" t="e">
        <f>'By SKU - Old RTs'!#REF!</f>
        <v>#REF!</v>
      </c>
      <c r="B286" t="e">
        <f>'By SKU - Old RTs'!#REF!</f>
        <v>#REF!</v>
      </c>
      <c r="C286" s="2" t="e">
        <f>VLOOKUP($A286,'By SKU - Old RTs'!$A:$V,18,FALSE)</f>
        <v>#REF!</v>
      </c>
      <c r="D286" s="2" t="e">
        <f>VLOOKUP($A286,'By SKU - New RTs'!$A:$V,18,FALSE)</f>
        <v>#REF!</v>
      </c>
      <c r="E286" s="5" t="e">
        <f t="shared" si="20"/>
        <v>#REF!</v>
      </c>
      <c r="F286" s="2" t="e">
        <f>VLOOKUP($A286,'By SKU - Old RTs'!$A:$V,19,FALSE)</f>
        <v>#REF!</v>
      </c>
      <c r="G286" s="2" t="e">
        <f>VLOOKUP($A286,'By SKU - New RTs'!$A:$V,19,FALSE)</f>
        <v>#REF!</v>
      </c>
      <c r="H286" s="5" t="e">
        <f t="shared" si="21"/>
        <v>#REF!</v>
      </c>
      <c r="I286" s="2" t="e">
        <f>VLOOKUP($A286,'By SKU - Old RTs'!$A:$V,20,FALSE)</f>
        <v>#REF!</v>
      </c>
      <c r="J286" s="2" t="e">
        <f>VLOOKUP($A286,'By SKU - New RTs'!$A:$V,20,FALSE)</f>
        <v>#REF!</v>
      </c>
      <c r="K286" s="5" t="e">
        <f t="shared" si="22"/>
        <v>#REF!</v>
      </c>
      <c r="L286" s="2" t="e">
        <f>VLOOKUP($A286,'By SKU - Old RTs'!$A:$V,21,FALSE)</f>
        <v>#REF!</v>
      </c>
      <c r="M286" s="2" t="e">
        <f>VLOOKUP($A286,'By SKU - New RTs'!$A:$V,21,FALSE)</f>
        <v>#REF!</v>
      </c>
      <c r="N286" s="5" t="e">
        <f t="shared" si="23"/>
        <v>#REF!</v>
      </c>
      <c r="O286" s="2" t="e">
        <f>VLOOKUP($A286,'By SKU - Old RTs'!$A:$V,22,FALSE)</f>
        <v>#REF!</v>
      </c>
      <c r="P286" s="2" t="e">
        <f>VLOOKUP($A286,'By SKU - New RTs'!$A:$V,22,FALSE)</f>
        <v>#REF!</v>
      </c>
      <c r="Q286" s="2" t="e">
        <f t="shared" si="24"/>
        <v>#REF!</v>
      </c>
    </row>
    <row r="287" spans="1:17" x14ac:dyDescent="0.3">
      <c r="A287" s="3" t="e">
        <f>'By SKU - Old RTs'!#REF!</f>
        <v>#REF!</v>
      </c>
      <c r="B287" t="e">
        <f>'By SKU - Old RTs'!#REF!</f>
        <v>#REF!</v>
      </c>
      <c r="C287" s="2" t="e">
        <f>VLOOKUP($A287,'By SKU - Old RTs'!$A:$V,18,FALSE)</f>
        <v>#REF!</v>
      </c>
      <c r="D287" s="2" t="e">
        <f>VLOOKUP($A287,'By SKU - New RTs'!$A:$V,18,FALSE)</f>
        <v>#REF!</v>
      </c>
      <c r="E287" s="5" t="e">
        <f t="shared" si="20"/>
        <v>#REF!</v>
      </c>
      <c r="F287" s="2" t="e">
        <f>VLOOKUP($A287,'By SKU - Old RTs'!$A:$V,19,FALSE)</f>
        <v>#REF!</v>
      </c>
      <c r="G287" s="2" t="e">
        <f>VLOOKUP($A287,'By SKU - New RTs'!$A:$V,19,FALSE)</f>
        <v>#REF!</v>
      </c>
      <c r="H287" s="5" t="e">
        <f t="shared" si="21"/>
        <v>#REF!</v>
      </c>
      <c r="I287" s="2" t="e">
        <f>VLOOKUP($A287,'By SKU - Old RTs'!$A:$V,20,FALSE)</f>
        <v>#REF!</v>
      </c>
      <c r="J287" s="2" t="e">
        <f>VLOOKUP($A287,'By SKU - New RTs'!$A:$V,20,FALSE)</f>
        <v>#REF!</v>
      </c>
      <c r="K287" s="5" t="e">
        <f t="shared" si="22"/>
        <v>#REF!</v>
      </c>
      <c r="L287" s="2" t="e">
        <f>VLOOKUP($A287,'By SKU - Old RTs'!$A:$V,21,FALSE)</f>
        <v>#REF!</v>
      </c>
      <c r="M287" s="2" t="e">
        <f>VLOOKUP($A287,'By SKU - New RTs'!$A:$V,21,FALSE)</f>
        <v>#REF!</v>
      </c>
      <c r="N287" s="5" t="e">
        <f t="shared" si="23"/>
        <v>#REF!</v>
      </c>
      <c r="O287" s="2" t="e">
        <f>VLOOKUP($A287,'By SKU - Old RTs'!$A:$V,22,FALSE)</f>
        <v>#REF!</v>
      </c>
      <c r="P287" s="2" t="e">
        <f>VLOOKUP($A287,'By SKU - New RTs'!$A:$V,22,FALSE)</f>
        <v>#REF!</v>
      </c>
      <c r="Q287" s="2" t="e">
        <f t="shared" si="24"/>
        <v>#REF!</v>
      </c>
    </row>
    <row r="288" spans="1:17" x14ac:dyDescent="0.3">
      <c r="A288" s="3" t="e">
        <f>'By SKU - Old RTs'!#REF!</f>
        <v>#REF!</v>
      </c>
      <c r="B288" t="e">
        <f>'By SKU - Old RTs'!#REF!</f>
        <v>#REF!</v>
      </c>
      <c r="C288" s="2" t="e">
        <f>VLOOKUP($A288,'By SKU - Old RTs'!$A:$V,18,FALSE)</f>
        <v>#REF!</v>
      </c>
      <c r="D288" s="2" t="e">
        <f>VLOOKUP($A288,'By SKU - New RTs'!$A:$V,18,FALSE)</f>
        <v>#REF!</v>
      </c>
      <c r="E288" s="5" t="e">
        <f t="shared" si="20"/>
        <v>#REF!</v>
      </c>
      <c r="F288" s="2" t="e">
        <f>VLOOKUP($A288,'By SKU - Old RTs'!$A:$V,19,FALSE)</f>
        <v>#REF!</v>
      </c>
      <c r="G288" s="2" t="e">
        <f>VLOOKUP($A288,'By SKU - New RTs'!$A:$V,19,FALSE)</f>
        <v>#REF!</v>
      </c>
      <c r="H288" s="5" t="e">
        <f t="shared" si="21"/>
        <v>#REF!</v>
      </c>
      <c r="I288" s="2" t="e">
        <f>VLOOKUP($A288,'By SKU - Old RTs'!$A:$V,20,FALSE)</f>
        <v>#REF!</v>
      </c>
      <c r="J288" s="2" t="e">
        <f>VLOOKUP($A288,'By SKU - New RTs'!$A:$V,20,FALSE)</f>
        <v>#REF!</v>
      </c>
      <c r="K288" s="5" t="e">
        <f t="shared" si="22"/>
        <v>#REF!</v>
      </c>
      <c r="L288" s="2" t="e">
        <f>VLOOKUP($A288,'By SKU - Old RTs'!$A:$V,21,FALSE)</f>
        <v>#REF!</v>
      </c>
      <c r="M288" s="2" t="e">
        <f>VLOOKUP($A288,'By SKU - New RTs'!$A:$V,21,FALSE)</f>
        <v>#REF!</v>
      </c>
      <c r="N288" s="5" t="e">
        <f t="shared" si="23"/>
        <v>#REF!</v>
      </c>
      <c r="O288" s="2" t="e">
        <f>VLOOKUP($A288,'By SKU - Old RTs'!$A:$V,22,FALSE)</f>
        <v>#REF!</v>
      </c>
      <c r="P288" s="2" t="e">
        <f>VLOOKUP($A288,'By SKU - New RTs'!$A:$V,22,FALSE)</f>
        <v>#REF!</v>
      </c>
      <c r="Q288" s="2" t="e">
        <f t="shared" si="24"/>
        <v>#REF!</v>
      </c>
    </row>
    <row r="289" spans="1:17" x14ac:dyDescent="0.3">
      <c r="A289" s="3" t="e">
        <f>'By SKU - Old RTs'!#REF!</f>
        <v>#REF!</v>
      </c>
      <c r="B289" t="e">
        <f>'By SKU - Old RTs'!#REF!</f>
        <v>#REF!</v>
      </c>
      <c r="C289" s="2" t="e">
        <f>VLOOKUP($A289,'By SKU - Old RTs'!$A:$V,18,FALSE)</f>
        <v>#REF!</v>
      </c>
      <c r="D289" s="2" t="e">
        <f>VLOOKUP($A289,'By SKU - New RTs'!$A:$V,18,FALSE)</f>
        <v>#REF!</v>
      </c>
      <c r="E289" s="5" t="e">
        <f t="shared" si="20"/>
        <v>#REF!</v>
      </c>
      <c r="F289" s="2" t="e">
        <f>VLOOKUP($A289,'By SKU - Old RTs'!$A:$V,19,FALSE)</f>
        <v>#REF!</v>
      </c>
      <c r="G289" s="2" t="e">
        <f>VLOOKUP($A289,'By SKU - New RTs'!$A:$V,19,FALSE)</f>
        <v>#REF!</v>
      </c>
      <c r="H289" s="5" t="e">
        <f t="shared" si="21"/>
        <v>#REF!</v>
      </c>
      <c r="I289" s="2" t="e">
        <f>VLOOKUP($A289,'By SKU - Old RTs'!$A:$V,20,FALSE)</f>
        <v>#REF!</v>
      </c>
      <c r="J289" s="2" t="e">
        <f>VLOOKUP($A289,'By SKU - New RTs'!$A:$V,20,FALSE)</f>
        <v>#REF!</v>
      </c>
      <c r="K289" s="5" t="e">
        <f t="shared" si="22"/>
        <v>#REF!</v>
      </c>
      <c r="L289" s="2" t="e">
        <f>VLOOKUP($A289,'By SKU - Old RTs'!$A:$V,21,FALSE)</f>
        <v>#REF!</v>
      </c>
      <c r="M289" s="2" t="e">
        <f>VLOOKUP($A289,'By SKU - New RTs'!$A:$V,21,FALSE)</f>
        <v>#REF!</v>
      </c>
      <c r="N289" s="5" t="e">
        <f t="shared" si="23"/>
        <v>#REF!</v>
      </c>
      <c r="O289" s="2" t="e">
        <f>VLOOKUP($A289,'By SKU - Old RTs'!$A:$V,22,FALSE)</f>
        <v>#REF!</v>
      </c>
      <c r="P289" s="2" t="e">
        <f>VLOOKUP($A289,'By SKU - New RTs'!$A:$V,22,FALSE)</f>
        <v>#REF!</v>
      </c>
      <c r="Q289" s="2" t="e">
        <f t="shared" si="24"/>
        <v>#REF!</v>
      </c>
    </row>
    <row r="290" spans="1:17" x14ac:dyDescent="0.3">
      <c r="A290" s="3" t="e">
        <f>'By SKU - Old RTs'!#REF!</f>
        <v>#REF!</v>
      </c>
      <c r="B290" t="e">
        <f>'By SKU - Old RTs'!#REF!</f>
        <v>#REF!</v>
      </c>
      <c r="C290" s="2" t="e">
        <f>VLOOKUP($A290,'By SKU - Old RTs'!$A:$V,18,FALSE)</f>
        <v>#REF!</v>
      </c>
      <c r="D290" s="2" t="e">
        <f>VLOOKUP($A290,'By SKU - New RTs'!$A:$V,18,FALSE)</f>
        <v>#REF!</v>
      </c>
      <c r="E290" s="5" t="e">
        <f t="shared" si="20"/>
        <v>#REF!</v>
      </c>
      <c r="F290" s="2" t="e">
        <f>VLOOKUP($A290,'By SKU - Old RTs'!$A:$V,19,FALSE)</f>
        <v>#REF!</v>
      </c>
      <c r="G290" s="2" t="e">
        <f>VLOOKUP($A290,'By SKU - New RTs'!$A:$V,19,FALSE)</f>
        <v>#REF!</v>
      </c>
      <c r="H290" s="5" t="e">
        <f t="shared" si="21"/>
        <v>#REF!</v>
      </c>
      <c r="I290" s="2" t="e">
        <f>VLOOKUP($A290,'By SKU - Old RTs'!$A:$V,20,FALSE)</f>
        <v>#REF!</v>
      </c>
      <c r="J290" s="2" t="e">
        <f>VLOOKUP($A290,'By SKU - New RTs'!$A:$V,20,FALSE)</f>
        <v>#REF!</v>
      </c>
      <c r="K290" s="5" t="e">
        <f t="shared" si="22"/>
        <v>#REF!</v>
      </c>
      <c r="L290" s="2" t="e">
        <f>VLOOKUP($A290,'By SKU - Old RTs'!$A:$V,21,FALSE)</f>
        <v>#REF!</v>
      </c>
      <c r="M290" s="2" t="e">
        <f>VLOOKUP($A290,'By SKU - New RTs'!$A:$V,21,FALSE)</f>
        <v>#REF!</v>
      </c>
      <c r="N290" s="5" t="e">
        <f t="shared" si="23"/>
        <v>#REF!</v>
      </c>
      <c r="O290" s="2" t="e">
        <f>VLOOKUP($A290,'By SKU - Old RTs'!$A:$V,22,FALSE)</f>
        <v>#REF!</v>
      </c>
      <c r="P290" s="2" t="e">
        <f>VLOOKUP($A290,'By SKU - New RTs'!$A:$V,22,FALSE)</f>
        <v>#REF!</v>
      </c>
      <c r="Q290" s="2" t="e">
        <f t="shared" si="24"/>
        <v>#REF!</v>
      </c>
    </row>
    <row r="291" spans="1:17" x14ac:dyDescent="0.3">
      <c r="A291" s="3" t="e">
        <f>'By SKU - Old RTs'!#REF!</f>
        <v>#REF!</v>
      </c>
      <c r="B291" t="e">
        <f>'By SKU - Old RTs'!#REF!</f>
        <v>#REF!</v>
      </c>
      <c r="C291" s="2" t="e">
        <f>VLOOKUP($A291,'By SKU - Old RTs'!$A:$V,18,FALSE)</f>
        <v>#REF!</v>
      </c>
      <c r="D291" s="2" t="e">
        <f>VLOOKUP($A291,'By SKU - New RTs'!$A:$V,18,FALSE)</f>
        <v>#REF!</v>
      </c>
      <c r="E291" s="5" t="e">
        <f t="shared" si="20"/>
        <v>#REF!</v>
      </c>
      <c r="F291" s="2" t="e">
        <f>VLOOKUP($A291,'By SKU - Old RTs'!$A:$V,19,FALSE)</f>
        <v>#REF!</v>
      </c>
      <c r="G291" s="2" t="e">
        <f>VLOOKUP($A291,'By SKU - New RTs'!$A:$V,19,FALSE)</f>
        <v>#REF!</v>
      </c>
      <c r="H291" s="5" t="e">
        <f t="shared" si="21"/>
        <v>#REF!</v>
      </c>
      <c r="I291" s="2" t="e">
        <f>VLOOKUP($A291,'By SKU - Old RTs'!$A:$V,20,FALSE)</f>
        <v>#REF!</v>
      </c>
      <c r="J291" s="2" t="e">
        <f>VLOOKUP($A291,'By SKU - New RTs'!$A:$V,20,FALSE)</f>
        <v>#REF!</v>
      </c>
      <c r="K291" s="5" t="e">
        <f t="shared" si="22"/>
        <v>#REF!</v>
      </c>
      <c r="L291" s="2" t="e">
        <f>VLOOKUP($A291,'By SKU - Old RTs'!$A:$V,21,FALSE)</f>
        <v>#REF!</v>
      </c>
      <c r="M291" s="2" t="e">
        <f>VLOOKUP($A291,'By SKU - New RTs'!$A:$V,21,FALSE)</f>
        <v>#REF!</v>
      </c>
      <c r="N291" s="5" t="e">
        <f t="shared" si="23"/>
        <v>#REF!</v>
      </c>
      <c r="O291" s="2" t="e">
        <f>VLOOKUP($A291,'By SKU - Old RTs'!$A:$V,22,FALSE)</f>
        <v>#REF!</v>
      </c>
      <c r="P291" s="2" t="e">
        <f>VLOOKUP($A291,'By SKU - New RTs'!$A:$V,22,FALSE)</f>
        <v>#REF!</v>
      </c>
      <c r="Q291" s="2" t="e">
        <f t="shared" si="24"/>
        <v>#REF!</v>
      </c>
    </row>
    <row r="292" spans="1:17" x14ac:dyDescent="0.3">
      <c r="A292" s="3" t="e">
        <f>'By SKU - Old RTs'!#REF!</f>
        <v>#REF!</v>
      </c>
      <c r="B292" t="e">
        <f>'By SKU - Old RTs'!#REF!</f>
        <v>#REF!</v>
      </c>
      <c r="C292" s="2" t="e">
        <f>VLOOKUP($A292,'By SKU - Old RTs'!$A:$V,18,FALSE)</f>
        <v>#REF!</v>
      </c>
      <c r="D292" s="2" t="e">
        <f>VLOOKUP($A292,'By SKU - New RTs'!$A:$V,18,FALSE)</f>
        <v>#REF!</v>
      </c>
      <c r="E292" s="5" t="e">
        <f t="shared" si="20"/>
        <v>#REF!</v>
      </c>
      <c r="F292" s="2" t="e">
        <f>VLOOKUP($A292,'By SKU - Old RTs'!$A:$V,19,FALSE)</f>
        <v>#REF!</v>
      </c>
      <c r="G292" s="2" t="e">
        <f>VLOOKUP($A292,'By SKU - New RTs'!$A:$V,19,FALSE)</f>
        <v>#REF!</v>
      </c>
      <c r="H292" s="5" t="e">
        <f t="shared" si="21"/>
        <v>#REF!</v>
      </c>
      <c r="I292" s="2" t="e">
        <f>VLOOKUP($A292,'By SKU - Old RTs'!$A:$V,20,FALSE)</f>
        <v>#REF!</v>
      </c>
      <c r="J292" s="2" t="e">
        <f>VLOOKUP($A292,'By SKU - New RTs'!$A:$V,20,FALSE)</f>
        <v>#REF!</v>
      </c>
      <c r="K292" s="5" t="e">
        <f t="shared" si="22"/>
        <v>#REF!</v>
      </c>
      <c r="L292" s="2" t="e">
        <f>VLOOKUP($A292,'By SKU - Old RTs'!$A:$V,21,FALSE)</f>
        <v>#REF!</v>
      </c>
      <c r="M292" s="2" t="e">
        <f>VLOOKUP($A292,'By SKU - New RTs'!$A:$V,21,FALSE)</f>
        <v>#REF!</v>
      </c>
      <c r="N292" s="5" t="e">
        <f t="shared" si="23"/>
        <v>#REF!</v>
      </c>
      <c r="O292" s="2" t="e">
        <f>VLOOKUP($A292,'By SKU - Old RTs'!$A:$V,22,FALSE)</f>
        <v>#REF!</v>
      </c>
      <c r="P292" s="2" t="e">
        <f>VLOOKUP($A292,'By SKU - New RTs'!$A:$V,22,FALSE)</f>
        <v>#REF!</v>
      </c>
      <c r="Q292" s="2" t="e">
        <f t="shared" si="24"/>
        <v>#REF!</v>
      </c>
    </row>
    <row r="293" spans="1:17" x14ac:dyDescent="0.3">
      <c r="A293" s="3" t="e">
        <f>'By SKU - Old RTs'!#REF!</f>
        <v>#REF!</v>
      </c>
      <c r="B293" t="e">
        <f>'By SKU - Old RTs'!#REF!</f>
        <v>#REF!</v>
      </c>
      <c r="C293" s="2" t="e">
        <f>VLOOKUP($A293,'By SKU - Old RTs'!$A:$V,18,FALSE)</f>
        <v>#REF!</v>
      </c>
      <c r="D293" s="2" t="e">
        <f>VLOOKUP($A293,'By SKU - New RTs'!$A:$V,18,FALSE)</f>
        <v>#REF!</v>
      </c>
      <c r="E293" s="5" t="e">
        <f t="shared" si="20"/>
        <v>#REF!</v>
      </c>
      <c r="F293" s="2" t="e">
        <f>VLOOKUP($A293,'By SKU - Old RTs'!$A:$V,19,FALSE)</f>
        <v>#REF!</v>
      </c>
      <c r="G293" s="2" t="e">
        <f>VLOOKUP($A293,'By SKU - New RTs'!$A:$V,19,FALSE)</f>
        <v>#REF!</v>
      </c>
      <c r="H293" s="5" t="e">
        <f t="shared" si="21"/>
        <v>#REF!</v>
      </c>
      <c r="I293" s="2" t="e">
        <f>VLOOKUP($A293,'By SKU - Old RTs'!$A:$V,20,FALSE)</f>
        <v>#REF!</v>
      </c>
      <c r="J293" s="2" t="e">
        <f>VLOOKUP($A293,'By SKU - New RTs'!$A:$V,20,FALSE)</f>
        <v>#REF!</v>
      </c>
      <c r="K293" s="5" t="e">
        <f t="shared" si="22"/>
        <v>#REF!</v>
      </c>
      <c r="L293" s="2" t="e">
        <f>VLOOKUP($A293,'By SKU - Old RTs'!$A:$V,21,FALSE)</f>
        <v>#REF!</v>
      </c>
      <c r="M293" s="2" t="e">
        <f>VLOOKUP($A293,'By SKU - New RTs'!$A:$V,21,FALSE)</f>
        <v>#REF!</v>
      </c>
      <c r="N293" s="5" t="e">
        <f t="shared" si="23"/>
        <v>#REF!</v>
      </c>
      <c r="O293" s="2" t="e">
        <f>VLOOKUP($A293,'By SKU - Old RTs'!$A:$V,22,FALSE)</f>
        <v>#REF!</v>
      </c>
      <c r="P293" s="2" t="e">
        <f>VLOOKUP($A293,'By SKU - New RTs'!$A:$V,22,FALSE)</f>
        <v>#REF!</v>
      </c>
      <c r="Q293" s="2" t="e">
        <f t="shared" si="24"/>
        <v>#REF!</v>
      </c>
    </row>
    <row r="294" spans="1:17" x14ac:dyDescent="0.3">
      <c r="A294" s="3" t="e">
        <f>'By SKU - Old RTs'!#REF!</f>
        <v>#REF!</v>
      </c>
      <c r="B294" t="e">
        <f>'By SKU - Old RTs'!#REF!</f>
        <v>#REF!</v>
      </c>
      <c r="C294" s="2" t="e">
        <f>VLOOKUP($A294,'By SKU - Old RTs'!$A:$V,18,FALSE)</f>
        <v>#REF!</v>
      </c>
      <c r="D294" s="2" t="e">
        <f>VLOOKUP($A294,'By SKU - New RTs'!$A:$V,18,FALSE)</f>
        <v>#REF!</v>
      </c>
      <c r="E294" s="5" t="e">
        <f t="shared" si="20"/>
        <v>#REF!</v>
      </c>
      <c r="F294" s="2" t="e">
        <f>VLOOKUP($A294,'By SKU - Old RTs'!$A:$V,19,FALSE)</f>
        <v>#REF!</v>
      </c>
      <c r="G294" s="2" t="e">
        <f>VLOOKUP($A294,'By SKU - New RTs'!$A:$V,19,FALSE)</f>
        <v>#REF!</v>
      </c>
      <c r="H294" s="5" t="e">
        <f t="shared" si="21"/>
        <v>#REF!</v>
      </c>
      <c r="I294" s="2" t="e">
        <f>VLOOKUP($A294,'By SKU - Old RTs'!$A:$V,20,FALSE)</f>
        <v>#REF!</v>
      </c>
      <c r="J294" s="2" t="e">
        <f>VLOOKUP($A294,'By SKU - New RTs'!$A:$V,20,FALSE)</f>
        <v>#REF!</v>
      </c>
      <c r="K294" s="5" t="e">
        <f t="shared" si="22"/>
        <v>#REF!</v>
      </c>
      <c r="L294" s="2" t="e">
        <f>VLOOKUP($A294,'By SKU - Old RTs'!$A:$V,21,FALSE)</f>
        <v>#REF!</v>
      </c>
      <c r="M294" s="2" t="e">
        <f>VLOOKUP($A294,'By SKU - New RTs'!$A:$V,21,FALSE)</f>
        <v>#REF!</v>
      </c>
      <c r="N294" s="5" t="e">
        <f t="shared" si="23"/>
        <v>#REF!</v>
      </c>
      <c r="O294" s="2" t="e">
        <f>VLOOKUP($A294,'By SKU - Old RTs'!$A:$V,22,FALSE)</f>
        <v>#REF!</v>
      </c>
      <c r="P294" s="2" t="e">
        <f>VLOOKUP($A294,'By SKU - New RTs'!$A:$V,22,FALSE)</f>
        <v>#REF!</v>
      </c>
      <c r="Q294" s="2" t="e">
        <f t="shared" si="24"/>
        <v>#REF!</v>
      </c>
    </row>
    <row r="295" spans="1:17" x14ac:dyDescent="0.3">
      <c r="A295" s="3" t="e">
        <f>'By SKU - Old RTs'!#REF!</f>
        <v>#REF!</v>
      </c>
      <c r="B295" t="e">
        <f>'By SKU - Old RTs'!#REF!</f>
        <v>#REF!</v>
      </c>
      <c r="C295" s="2" t="e">
        <f>VLOOKUP($A295,'By SKU - Old RTs'!$A:$V,18,FALSE)</f>
        <v>#REF!</v>
      </c>
      <c r="D295" s="2" t="e">
        <f>VLOOKUP($A295,'By SKU - New RTs'!$A:$V,18,FALSE)</f>
        <v>#REF!</v>
      </c>
      <c r="E295" s="5" t="e">
        <f t="shared" si="20"/>
        <v>#REF!</v>
      </c>
      <c r="F295" s="2" t="e">
        <f>VLOOKUP($A295,'By SKU - Old RTs'!$A:$V,19,FALSE)</f>
        <v>#REF!</v>
      </c>
      <c r="G295" s="2" t="e">
        <f>VLOOKUP($A295,'By SKU - New RTs'!$A:$V,19,FALSE)</f>
        <v>#REF!</v>
      </c>
      <c r="H295" s="5" t="e">
        <f t="shared" si="21"/>
        <v>#REF!</v>
      </c>
      <c r="I295" s="2" t="e">
        <f>VLOOKUP($A295,'By SKU - Old RTs'!$A:$V,20,FALSE)</f>
        <v>#REF!</v>
      </c>
      <c r="J295" s="2" t="e">
        <f>VLOOKUP($A295,'By SKU - New RTs'!$A:$V,20,FALSE)</f>
        <v>#REF!</v>
      </c>
      <c r="K295" s="5" t="e">
        <f t="shared" si="22"/>
        <v>#REF!</v>
      </c>
      <c r="L295" s="2" t="e">
        <f>VLOOKUP($A295,'By SKU - Old RTs'!$A:$V,21,FALSE)</f>
        <v>#REF!</v>
      </c>
      <c r="M295" s="2" t="e">
        <f>VLOOKUP($A295,'By SKU - New RTs'!$A:$V,21,FALSE)</f>
        <v>#REF!</v>
      </c>
      <c r="N295" s="5" t="e">
        <f t="shared" si="23"/>
        <v>#REF!</v>
      </c>
      <c r="O295" s="2" t="e">
        <f>VLOOKUP($A295,'By SKU - Old RTs'!$A:$V,22,FALSE)</f>
        <v>#REF!</v>
      </c>
      <c r="P295" s="2" t="e">
        <f>VLOOKUP($A295,'By SKU - New RTs'!$A:$V,22,FALSE)</f>
        <v>#REF!</v>
      </c>
      <c r="Q295" s="2" t="e">
        <f t="shared" si="24"/>
        <v>#REF!</v>
      </c>
    </row>
    <row r="296" spans="1:17" x14ac:dyDescent="0.3">
      <c r="A296" s="3" t="e">
        <f>'By SKU - Old RTs'!#REF!</f>
        <v>#REF!</v>
      </c>
      <c r="B296" t="e">
        <f>'By SKU - Old RTs'!#REF!</f>
        <v>#REF!</v>
      </c>
      <c r="C296" s="2" t="e">
        <f>VLOOKUP($A296,'By SKU - Old RTs'!$A:$V,18,FALSE)</f>
        <v>#REF!</v>
      </c>
      <c r="D296" s="2" t="e">
        <f>VLOOKUP($A296,'By SKU - New RTs'!$A:$V,18,FALSE)</f>
        <v>#REF!</v>
      </c>
      <c r="E296" s="5" t="e">
        <f t="shared" si="20"/>
        <v>#REF!</v>
      </c>
      <c r="F296" s="2" t="e">
        <f>VLOOKUP($A296,'By SKU - Old RTs'!$A:$V,19,FALSE)</f>
        <v>#REF!</v>
      </c>
      <c r="G296" s="2" t="e">
        <f>VLOOKUP($A296,'By SKU - New RTs'!$A:$V,19,FALSE)</f>
        <v>#REF!</v>
      </c>
      <c r="H296" s="5" t="e">
        <f t="shared" si="21"/>
        <v>#REF!</v>
      </c>
      <c r="I296" s="2" t="e">
        <f>VLOOKUP($A296,'By SKU - Old RTs'!$A:$V,20,FALSE)</f>
        <v>#REF!</v>
      </c>
      <c r="J296" s="2" t="e">
        <f>VLOOKUP($A296,'By SKU - New RTs'!$A:$V,20,FALSE)</f>
        <v>#REF!</v>
      </c>
      <c r="K296" s="5" t="e">
        <f t="shared" si="22"/>
        <v>#REF!</v>
      </c>
      <c r="L296" s="2" t="e">
        <f>VLOOKUP($A296,'By SKU - Old RTs'!$A:$V,21,FALSE)</f>
        <v>#REF!</v>
      </c>
      <c r="M296" s="2" t="e">
        <f>VLOOKUP($A296,'By SKU - New RTs'!$A:$V,21,FALSE)</f>
        <v>#REF!</v>
      </c>
      <c r="N296" s="5" t="e">
        <f t="shared" si="23"/>
        <v>#REF!</v>
      </c>
      <c r="O296" s="2" t="e">
        <f>VLOOKUP($A296,'By SKU - Old RTs'!$A:$V,22,FALSE)</f>
        <v>#REF!</v>
      </c>
      <c r="P296" s="2" t="e">
        <f>VLOOKUP($A296,'By SKU - New RTs'!$A:$V,22,FALSE)</f>
        <v>#REF!</v>
      </c>
      <c r="Q296" s="2" t="e">
        <f t="shared" si="24"/>
        <v>#REF!</v>
      </c>
    </row>
    <row r="297" spans="1:17" x14ac:dyDescent="0.3">
      <c r="A297" s="3" t="e">
        <f>'By SKU - Old RTs'!#REF!</f>
        <v>#REF!</v>
      </c>
      <c r="B297" t="e">
        <f>'By SKU - Old RTs'!#REF!</f>
        <v>#REF!</v>
      </c>
      <c r="C297" s="2" t="e">
        <f>VLOOKUP($A297,'By SKU - Old RTs'!$A:$V,18,FALSE)</f>
        <v>#REF!</v>
      </c>
      <c r="D297" s="2" t="e">
        <f>VLOOKUP($A297,'By SKU - New RTs'!$A:$V,18,FALSE)</f>
        <v>#REF!</v>
      </c>
      <c r="E297" s="5" t="e">
        <f t="shared" si="20"/>
        <v>#REF!</v>
      </c>
      <c r="F297" s="2" t="e">
        <f>VLOOKUP($A297,'By SKU - Old RTs'!$A:$V,19,FALSE)</f>
        <v>#REF!</v>
      </c>
      <c r="G297" s="2" t="e">
        <f>VLOOKUP($A297,'By SKU - New RTs'!$A:$V,19,FALSE)</f>
        <v>#REF!</v>
      </c>
      <c r="H297" s="5" t="e">
        <f t="shared" si="21"/>
        <v>#REF!</v>
      </c>
      <c r="I297" s="2" t="e">
        <f>VLOOKUP($A297,'By SKU - Old RTs'!$A:$V,20,FALSE)</f>
        <v>#REF!</v>
      </c>
      <c r="J297" s="2" t="e">
        <f>VLOOKUP($A297,'By SKU - New RTs'!$A:$V,20,FALSE)</f>
        <v>#REF!</v>
      </c>
      <c r="K297" s="5" t="e">
        <f t="shared" si="22"/>
        <v>#REF!</v>
      </c>
      <c r="L297" s="2" t="e">
        <f>VLOOKUP($A297,'By SKU - Old RTs'!$A:$V,21,FALSE)</f>
        <v>#REF!</v>
      </c>
      <c r="M297" s="2" t="e">
        <f>VLOOKUP($A297,'By SKU - New RTs'!$A:$V,21,FALSE)</f>
        <v>#REF!</v>
      </c>
      <c r="N297" s="5" t="e">
        <f t="shared" si="23"/>
        <v>#REF!</v>
      </c>
      <c r="O297" s="2" t="e">
        <f>VLOOKUP($A297,'By SKU - Old RTs'!$A:$V,22,FALSE)</f>
        <v>#REF!</v>
      </c>
      <c r="P297" s="2" t="e">
        <f>VLOOKUP($A297,'By SKU - New RTs'!$A:$V,22,FALSE)</f>
        <v>#REF!</v>
      </c>
      <c r="Q297" s="2" t="e">
        <f t="shared" si="24"/>
        <v>#REF!</v>
      </c>
    </row>
    <row r="298" spans="1:17" x14ac:dyDescent="0.3">
      <c r="A298" s="3" t="e">
        <f>'By SKU - Old RTs'!#REF!</f>
        <v>#REF!</v>
      </c>
      <c r="B298" t="e">
        <f>'By SKU - Old RTs'!#REF!</f>
        <v>#REF!</v>
      </c>
      <c r="C298" s="2" t="e">
        <f>VLOOKUP($A298,'By SKU - Old RTs'!$A:$V,18,FALSE)</f>
        <v>#REF!</v>
      </c>
      <c r="D298" s="2" t="e">
        <f>VLOOKUP($A298,'By SKU - New RTs'!$A:$V,18,FALSE)</f>
        <v>#REF!</v>
      </c>
      <c r="E298" s="5" t="e">
        <f t="shared" si="20"/>
        <v>#REF!</v>
      </c>
      <c r="F298" s="2" t="e">
        <f>VLOOKUP($A298,'By SKU - Old RTs'!$A:$V,19,FALSE)</f>
        <v>#REF!</v>
      </c>
      <c r="G298" s="2" t="e">
        <f>VLOOKUP($A298,'By SKU - New RTs'!$A:$V,19,FALSE)</f>
        <v>#REF!</v>
      </c>
      <c r="H298" s="5" t="e">
        <f t="shared" si="21"/>
        <v>#REF!</v>
      </c>
      <c r="I298" s="2" t="e">
        <f>VLOOKUP($A298,'By SKU - Old RTs'!$A:$V,20,FALSE)</f>
        <v>#REF!</v>
      </c>
      <c r="J298" s="2" t="e">
        <f>VLOOKUP($A298,'By SKU - New RTs'!$A:$V,20,FALSE)</f>
        <v>#REF!</v>
      </c>
      <c r="K298" s="5" t="e">
        <f t="shared" si="22"/>
        <v>#REF!</v>
      </c>
      <c r="L298" s="2" t="e">
        <f>VLOOKUP($A298,'By SKU - Old RTs'!$A:$V,21,FALSE)</f>
        <v>#REF!</v>
      </c>
      <c r="M298" s="2" t="e">
        <f>VLOOKUP($A298,'By SKU - New RTs'!$A:$V,21,FALSE)</f>
        <v>#REF!</v>
      </c>
      <c r="N298" s="5" t="e">
        <f t="shared" si="23"/>
        <v>#REF!</v>
      </c>
      <c r="O298" s="2" t="e">
        <f>VLOOKUP($A298,'By SKU - Old RTs'!$A:$V,22,FALSE)</f>
        <v>#REF!</v>
      </c>
      <c r="P298" s="2" t="e">
        <f>VLOOKUP($A298,'By SKU - New RTs'!$A:$V,22,FALSE)</f>
        <v>#REF!</v>
      </c>
      <c r="Q298" s="2" t="e">
        <f t="shared" si="24"/>
        <v>#REF!</v>
      </c>
    </row>
    <row r="299" spans="1:17" x14ac:dyDescent="0.3">
      <c r="A299" s="3" t="e">
        <f>'By SKU - Old RTs'!#REF!</f>
        <v>#REF!</v>
      </c>
      <c r="B299" t="e">
        <f>'By SKU - Old RTs'!#REF!</f>
        <v>#REF!</v>
      </c>
      <c r="C299" s="2" t="e">
        <f>VLOOKUP($A299,'By SKU - Old RTs'!$A:$V,18,FALSE)</f>
        <v>#REF!</v>
      </c>
      <c r="D299" s="2" t="e">
        <f>VLOOKUP($A299,'By SKU - New RTs'!$A:$V,18,FALSE)</f>
        <v>#REF!</v>
      </c>
      <c r="E299" s="5" t="e">
        <f t="shared" si="20"/>
        <v>#REF!</v>
      </c>
      <c r="F299" s="2" t="e">
        <f>VLOOKUP($A299,'By SKU - Old RTs'!$A:$V,19,FALSE)</f>
        <v>#REF!</v>
      </c>
      <c r="G299" s="2" t="e">
        <f>VLOOKUP($A299,'By SKU - New RTs'!$A:$V,19,FALSE)</f>
        <v>#REF!</v>
      </c>
      <c r="H299" s="5" t="e">
        <f t="shared" si="21"/>
        <v>#REF!</v>
      </c>
      <c r="I299" s="2" t="e">
        <f>VLOOKUP($A299,'By SKU - Old RTs'!$A:$V,20,FALSE)</f>
        <v>#REF!</v>
      </c>
      <c r="J299" s="2" t="e">
        <f>VLOOKUP($A299,'By SKU - New RTs'!$A:$V,20,FALSE)</f>
        <v>#REF!</v>
      </c>
      <c r="K299" s="5" t="e">
        <f t="shared" si="22"/>
        <v>#REF!</v>
      </c>
      <c r="L299" s="2" t="e">
        <f>VLOOKUP($A299,'By SKU - Old RTs'!$A:$V,21,FALSE)</f>
        <v>#REF!</v>
      </c>
      <c r="M299" s="2" t="e">
        <f>VLOOKUP($A299,'By SKU - New RTs'!$A:$V,21,FALSE)</f>
        <v>#REF!</v>
      </c>
      <c r="N299" s="5" t="e">
        <f t="shared" si="23"/>
        <v>#REF!</v>
      </c>
      <c r="O299" s="2" t="e">
        <f>VLOOKUP($A299,'By SKU - Old RTs'!$A:$V,22,FALSE)</f>
        <v>#REF!</v>
      </c>
      <c r="P299" s="2" t="e">
        <f>VLOOKUP($A299,'By SKU - New RTs'!$A:$V,22,FALSE)</f>
        <v>#REF!</v>
      </c>
      <c r="Q299" s="2" t="e">
        <f t="shared" si="24"/>
        <v>#REF!</v>
      </c>
    </row>
    <row r="300" spans="1:17" x14ac:dyDescent="0.3">
      <c r="A300" s="3" t="e">
        <f>'By SKU - Old RTs'!#REF!</f>
        <v>#REF!</v>
      </c>
      <c r="B300" t="e">
        <f>'By SKU - Old RTs'!#REF!</f>
        <v>#REF!</v>
      </c>
      <c r="C300" s="2" t="e">
        <f>VLOOKUP($A300,'By SKU - Old RTs'!$A:$V,18,FALSE)</f>
        <v>#REF!</v>
      </c>
      <c r="D300" s="2" t="e">
        <f>VLOOKUP($A300,'By SKU - New RTs'!$A:$V,18,FALSE)</f>
        <v>#REF!</v>
      </c>
      <c r="E300" s="5" t="e">
        <f t="shared" si="20"/>
        <v>#REF!</v>
      </c>
      <c r="F300" s="2" t="e">
        <f>VLOOKUP($A300,'By SKU - Old RTs'!$A:$V,19,FALSE)</f>
        <v>#REF!</v>
      </c>
      <c r="G300" s="2" t="e">
        <f>VLOOKUP($A300,'By SKU - New RTs'!$A:$V,19,FALSE)</f>
        <v>#REF!</v>
      </c>
      <c r="H300" s="5" t="e">
        <f t="shared" si="21"/>
        <v>#REF!</v>
      </c>
      <c r="I300" s="2" t="e">
        <f>VLOOKUP($A300,'By SKU - Old RTs'!$A:$V,20,FALSE)</f>
        <v>#REF!</v>
      </c>
      <c r="J300" s="2" t="e">
        <f>VLOOKUP($A300,'By SKU - New RTs'!$A:$V,20,FALSE)</f>
        <v>#REF!</v>
      </c>
      <c r="K300" s="5" t="e">
        <f t="shared" si="22"/>
        <v>#REF!</v>
      </c>
      <c r="L300" s="2" t="e">
        <f>VLOOKUP($A300,'By SKU - Old RTs'!$A:$V,21,FALSE)</f>
        <v>#REF!</v>
      </c>
      <c r="M300" s="2" t="e">
        <f>VLOOKUP($A300,'By SKU - New RTs'!$A:$V,21,FALSE)</f>
        <v>#REF!</v>
      </c>
      <c r="N300" s="5" t="e">
        <f t="shared" si="23"/>
        <v>#REF!</v>
      </c>
      <c r="O300" s="2" t="e">
        <f>VLOOKUP($A300,'By SKU - Old RTs'!$A:$V,22,FALSE)</f>
        <v>#REF!</v>
      </c>
      <c r="P300" s="2" t="e">
        <f>VLOOKUP($A300,'By SKU - New RTs'!$A:$V,22,FALSE)</f>
        <v>#REF!</v>
      </c>
      <c r="Q300" s="2" t="e">
        <f t="shared" si="24"/>
        <v>#REF!</v>
      </c>
    </row>
    <row r="301" spans="1:17" x14ac:dyDescent="0.3">
      <c r="A301" s="3" t="e">
        <f>'By SKU - Old RTs'!#REF!</f>
        <v>#REF!</v>
      </c>
      <c r="B301" t="e">
        <f>'By SKU - Old RTs'!#REF!</f>
        <v>#REF!</v>
      </c>
      <c r="C301" s="2" t="e">
        <f>VLOOKUP($A301,'By SKU - Old RTs'!$A:$V,18,FALSE)</f>
        <v>#REF!</v>
      </c>
      <c r="D301" s="2" t="e">
        <f>VLOOKUP($A301,'By SKU - New RTs'!$A:$V,18,FALSE)</f>
        <v>#REF!</v>
      </c>
      <c r="E301" s="5" t="e">
        <f t="shared" si="20"/>
        <v>#REF!</v>
      </c>
      <c r="F301" s="2" t="e">
        <f>VLOOKUP($A301,'By SKU - Old RTs'!$A:$V,19,FALSE)</f>
        <v>#REF!</v>
      </c>
      <c r="G301" s="2" t="e">
        <f>VLOOKUP($A301,'By SKU - New RTs'!$A:$V,19,FALSE)</f>
        <v>#REF!</v>
      </c>
      <c r="H301" s="5" t="e">
        <f t="shared" si="21"/>
        <v>#REF!</v>
      </c>
      <c r="I301" s="2" t="e">
        <f>VLOOKUP($A301,'By SKU - Old RTs'!$A:$V,20,FALSE)</f>
        <v>#REF!</v>
      </c>
      <c r="J301" s="2" t="e">
        <f>VLOOKUP($A301,'By SKU - New RTs'!$A:$V,20,FALSE)</f>
        <v>#REF!</v>
      </c>
      <c r="K301" s="5" t="e">
        <f t="shared" si="22"/>
        <v>#REF!</v>
      </c>
      <c r="L301" s="2" t="e">
        <f>VLOOKUP($A301,'By SKU - Old RTs'!$A:$V,21,FALSE)</f>
        <v>#REF!</v>
      </c>
      <c r="M301" s="2" t="e">
        <f>VLOOKUP($A301,'By SKU - New RTs'!$A:$V,21,FALSE)</f>
        <v>#REF!</v>
      </c>
      <c r="N301" s="5" t="e">
        <f t="shared" si="23"/>
        <v>#REF!</v>
      </c>
      <c r="O301" s="2" t="e">
        <f>VLOOKUP($A301,'By SKU - Old RTs'!$A:$V,22,FALSE)</f>
        <v>#REF!</v>
      </c>
      <c r="P301" s="2" t="e">
        <f>VLOOKUP($A301,'By SKU - New RTs'!$A:$V,22,FALSE)</f>
        <v>#REF!</v>
      </c>
      <c r="Q301" s="2" t="e">
        <f t="shared" si="24"/>
        <v>#REF!</v>
      </c>
    </row>
    <row r="302" spans="1:17" x14ac:dyDescent="0.3">
      <c r="A302" s="3" t="e">
        <f>'By SKU - Old RTs'!#REF!</f>
        <v>#REF!</v>
      </c>
      <c r="B302" t="e">
        <f>'By SKU - Old RTs'!#REF!</f>
        <v>#REF!</v>
      </c>
      <c r="C302" s="2" t="e">
        <f>VLOOKUP($A302,'By SKU - Old RTs'!$A:$V,18,FALSE)</f>
        <v>#REF!</v>
      </c>
      <c r="D302" s="2" t="e">
        <f>VLOOKUP($A302,'By SKU - New RTs'!$A:$V,18,FALSE)</f>
        <v>#REF!</v>
      </c>
      <c r="E302" s="5" t="e">
        <f t="shared" si="20"/>
        <v>#REF!</v>
      </c>
      <c r="F302" s="2" t="e">
        <f>VLOOKUP($A302,'By SKU - Old RTs'!$A:$V,19,FALSE)</f>
        <v>#REF!</v>
      </c>
      <c r="G302" s="2" t="e">
        <f>VLOOKUP($A302,'By SKU - New RTs'!$A:$V,19,FALSE)</f>
        <v>#REF!</v>
      </c>
      <c r="H302" s="5" t="e">
        <f t="shared" si="21"/>
        <v>#REF!</v>
      </c>
      <c r="I302" s="2" t="e">
        <f>VLOOKUP($A302,'By SKU - Old RTs'!$A:$V,20,FALSE)</f>
        <v>#REF!</v>
      </c>
      <c r="J302" s="2" t="e">
        <f>VLOOKUP($A302,'By SKU - New RTs'!$A:$V,20,FALSE)</f>
        <v>#REF!</v>
      </c>
      <c r="K302" s="5" t="e">
        <f t="shared" si="22"/>
        <v>#REF!</v>
      </c>
      <c r="L302" s="2" t="e">
        <f>VLOOKUP($A302,'By SKU - Old RTs'!$A:$V,21,FALSE)</f>
        <v>#REF!</v>
      </c>
      <c r="M302" s="2" t="e">
        <f>VLOOKUP($A302,'By SKU - New RTs'!$A:$V,21,FALSE)</f>
        <v>#REF!</v>
      </c>
      <c r="N302" s="5" t="e">
        <f t="shared" si="23"/>
        <v>#REF!</v>
      </c>
      <c r="O302" s="2" t="e">
        <f>VLOOKUP($A302,'By SKU - Old RTs'!$A:$V,22,FALSE)</f>
        <v>#REF!</v>
      </c>
      <c r="P302" s="2" t="e">
        <f>VLOOKUP($A302,'By SKU - New RTs'!$A:$V,22,FALSE)</f>
        <v>#REF!</v>
      </c>
      <c r="Q302" s="2" t="e">
        <f t="shared" si="24"/>
        <v>#REF!</v>
      </c>
    </row>
    <row r="303" spans="1:17" x14ac:dyDescent="0.3">
      <c r="A303" s="3" t="e">
        <f>'By SKU - Old RTs'!#REF!</f>
        <v>#REF!</v>
      </c>
      <c r="B303" t="e">
        <f>'By SKU - Old RTs'!#REF!</f>
        <v>#REF!</v>
      </c>
      <c r="C303" s="2" t="e">
        <f>VLOOKUP($A303,'By SKU - Old RTs'!$A:$V,18,FALSE)</f>
        <v>#REF!</v>
      </c>
      <c r="D303" s="2" t="e">
        <f>VLOOKUP($A303,'By SKU - New RTs'!$A:$V,18,FALSE)</f>
        <v>#REF!</v>
      </c>
      <c r="E303" s="5" t="e">
        <f t="shared" si="20"/>
        <v>#REF!</v>
      </c>
      <c r="F303" s="2" t="e">
        <f>VLOOKUP($A303,'By SKU - Old RTs'!$A:$V,19,FALSE)</f>
        <v>#REF!</v>
      </c>
      <c r="G303" s="2" t="e">
        <f>VLOOKUP($A303,'By SKU - New RTs'!$A:$V,19,FALSE)</f>
        <v>#REF!</v>
      </c>
      <c r="H303" s="5" t="e">
        <f t="shared" si="21"/>
        <v>#REF!</v>
      </c>
      <c r="I303" s="2" t="e">
        <f>VLOOKUP($A303,'By SKU - Old RTs'!$A:$V,20,FALSE)</f>
        <v>#REF!</v>
      </c>
      <c r="J303" s="2" t="e">
        <f>VLOOKUP($A303,'By SKU - New RTs'!$A:$V,20,FALSE)</f>
        <v>#REF!</v>
      </c>
      <c r="K303" s="5" t="e">
        <f t="shared" si="22"/>
        <v>#REF!</v>
      </c>
      <c r="L303" s="2" t="e">
        <f>VLOOKUP($A303,'By SKU - Old RTs'!$A:$V,21,FALSE)</f>
        <v>#REF!</v>
      </c>
      <c r="M303" s="2" t="e">
        <f>VLOOKUP($A303,'By SKU - New RTs'!$A:$V,21,FALSE)</f>
        <v>#REF!</v>
      </c>
      <c r="N303" s="5" t="e">
        <f t="shared" si="23"/>
        <v>#REF!</v>
      </c>
      <c r="O303" s="2" t="e">
        <f>VLOOKUP($A303,'By SKU - Old RTs'!$A:$V,22,FALSE)</f>
        <v>#REF!</v>
      </c>
      <c r="P303" s="2" t="e">
        <f>VLOOKUP($A303,'By SKU - New RTs'!$A:$V,22,FALSE)</f>
        <v>#REF!</v>
      </c>
      <c r="Q303" s="2" t="e">
        <f t="shared" si="24"/>
        <v>#REF!</v>
      </c>
    </row>
    <row r="304" spans="1:17" x14ac:dyDescent="0.3">
      <c r="A304" s="3" t="e">
        <f>'By SKU - Old RTs'!#REF!</f>
        <v>#REF!</v>
      </c>
      <c r="B304" t="e">
        <f>'By SKU - Old RTs'!#REF!</f>
        <v>#REF!</v>
      </c>
      <c r="C304" s="2" t="e">
        <f>VLOOKUP($A304,'By SKU - Old RTs'!$A:$V,18,FALSE)</f>
        <v>#REF!</v>
      </c>
      <c r="D304" s="2" t="e">
        <f>VLOOKUP($A304,'By SKU - New RTs'!$A:$V,18,FALSE)</f>
        <v>#REF!</v>
      </c>
      <c r="E304" s="5" t="e">
        <f t="shared" si="20"/>
        <v>#REF!</v>
      </c>
      <c r="F304" s="2" t="e">
        <f>VLOOKUP($A304,'By SKU - Old RTs'!$A:$V,19,FALSE)</f>
        <v>#REF!</v>
      </c>
      <c r="G304" s="2" t="e">
        <f>VLOOKUP($A304,'By SKU - New RTs'!$A:$V,19,FALSE)</f>
        <v>#REF!</v>
      </c>
      <c r="H304" s="5" t="e">
        <f t="shared" si="21"/>
        <v>#REF!</v>
      </c>
      <c r="I304" s="2" t="e">
        <f>VLOOKUP($A304,'By SKU - Old RTs'!$A:$V,20,FALSE)</f>
        <v>#REF!</v>
      </c>
      <c r="J304" s="2" t="e">
        <f>VLOOKUP($A304,'By SKU - New RTs'!$A:$V,20,FALSE)</f>
        <v>#REF!</v>
      </c>
      <c r="K304" s="5" t="e">
        <f t="shared" si="22"/>
        <v>#REF!</v>
      </c>
      <c r="L304" s="2" t="e">
        <f>VLOOKUP($A304,'By SKU - Old RTs'!$A:$V,21,FALSE)</f>
        <v>#REF!</v>
      </c>
      <c r="M304" s="2" t="e">
        <f>VLOOKUP($A304,'By SKU - New RTs'!$A:$V,21,FALSE)</f>
        <v>#REF!</v>
      </c>
      <c r="N304" s="5" t="e">
        <f t="shared" si="23"/>
        <v>#REF!</v>
      </c>
      <c r="O304" s="2" t="e">
        <f>VLOOKUP($A304,'By SKU - Old RTs'!$A:$V,22,FALSE)</f>
        <v>#REF!</v>
      </c>
      <c r="P304" s="2" t="e">
        <f>VLOOKUP($A304,'By SKU - New RTs'!$A:$V,22,FALSE)</f>
        <v>#REF!</v>
      </c>
      <c r="Q304" s="2" t="e">
        <f t="shared" si="24"/>
        <v>#REF!</v>
      </c>
    </row>
    <row r="305" spans="1:17" x14ac:dyDescent="0.3">
      <c r="A305" s="3" t="e">
        <f>'By SKU - Old RTs'!#REF!</f>
        <v>#REF!</v>
      </c>
      <c r="B305" t="e">
        <f>'By SKU - Old RTs'!#REF!</f>
        <v>#REF!</v>
      </c>
      <c r="C305" s="2" t="e">
        <f>VLOOKUP($A305,'By SKU - Old RTs'!$A:$V,18,FALSE)</f>
        <v>#REF!</v>
      </c>
      <c r="D305" s="2" t="e">
        <f>VLOOKUP($A305,'By SKU - New RTs'!$A:$V,18,FALSE)</f>
        <v>#REF!</v>
      </c>
      <c r="E305" s="5" t="e">
        <f t="shared" si="20"/>
        <v>#REF!</v>
      </c>
      <c r="F305" s="2" t="e">
        <f>VLOOKUP($A305,'By SKU - Old RTs'!$A:$V,19,FALSE)</f>
        <v>#REF!</v>
      </c>
      <c r="G305" s="2" t="e">
        <f>VLOOKUP($A305,'By SKU - New RTs'!$A:$V,19,FALSE)</f>
        <v>#REF!</v>
      </c>
      <c r="H305" s="5" t="e">
        <f t="shared" si="21"/>
        <v>#REF!</v>
      </c>
      <c r="I305" s="2" t="e">
        <f>VLOOKUP($A305,'By SKU - Old RTs'!$A:$V,20,FALSE)</f>
        <v>#REF!</v>
      </c>
      <c r="J305" s="2" t="e">
        <f>VLOOKUP($A305,'By SKU - New RTs'!$A:$V,20,FALSE)</f>
        <v>#REF!</v>
      </c>
      <c r="K305" s="5" t="e">
        <f t="shared" si="22"/>
        <v>#REF!</v>
      </c>
      <c r="L305" s="2" t="e">
        <f>VLOOKUP($A305,'By SKU - Old RTs'!$A:$V,21,FALSE)</f>
        <v>#REF!</v>
      </c>
      <c r="M305" s="2" t="e">
        <f>VLOOKUP($A305,'By SKU - New RTs'!$A:$V,21,FALSE)</f>
        <v>#REF!</v>
      </c>
      <c r="N305" s="5" t="e">
        <f t="shared" si="23"/>
        <v>#REF!</v>
      </c>
      <c r="O305" s="2" t="e">
        <f>VLOOKUP($A305,'By SKU - Old RTs'!$A:$V,22,FALSE)</f>
        <v>#REF!</v>
      </c>
      <c r="P305" s="2" t="e">
        <f>VLOOKUP($A305,'By SKU - New RTs'!$A:$V,22,FALSE)</f>
        <v>#REF!</v>
      </c>
      <c r="Q305" s="2" t="e">
        <f t="shared" si="24"/>
        <v>#REF!</v>
      </c>
    </row>
    <row r="306" spans="1:17" x14ac:dyDescent="0.3">
      <c r="A306" s="3" t="e">
        <f>'By SKU - Old RTs'!#REF!</f>
        <v>#REF!</v>
      </c>
      <c r="B306" t="e">
        <f>'By SKU - Old RTs'!#REF!</f>
        <v>#REF!</v>
      </c>
      <c r="C306" s="2" t="e">
        <f>VLOOKUP($A306,'By SKU - Old RTs'!$A:$V,18,FALSE)</f>
        <v>#REF!</v>
      </c>
      <c r="D306" s="2" t="e">
        <f>VLOOKUP($A306,'By SKU - New RTs'!$A:$V,18,FALSE)</f>
        <v>#REF!</v>
      </c>
      <c r="E306" s="5" t="e">
        <f t="shared" si="20"/>
        <v>#REF!</v>
      </c>
      <c r="F306" s="2" t="e">
        <f>VLOOKUP($A306,'By SKU - Old RTs'!$A:$V,19,FALSE)</f>
        <v>#REF!</v>
      </c>
      <c r="G306" s="2" t="e">
        <f>VLOOKUP($A306,'By SKU - New RTs'!$A:$V,19,FALSE)</f>
        <v>#REF!</v>
      </c>
      <c r="H306" s="5" t="e">
        <f t="shared" si="21"/>
        <v>#REF!</v>
      </c>
      <c r="I306" s="2" t="e">
        <f>VLOOKUP($A306,'By SKU - Old RTs'!$A:$V,20,FALSE)</f>
        <v>#REF!</v>
      </c>
      <c r="J306" s="2" t="e">
        <f>VLOOKUP($A306,'By SKU - New RTs'!$A:$V,20,FALSE)</f>
        <v>#REF!</v>
      </c>
      <c r="K306" s="5" t="e">
        <f t="shared" si="22"/>
        <v>#REF!</v>
      </c>
      <c r="L306" s="2" t="e">
        <f>VLOOKUP($A306,'By SKU - Old RTs'!$A:$V,21,FALSE)</f>
        <v>#REF!</v>
      </c>
      <c r="M306" s="2" t="e">
        <f>VLOOKUP($A306,'By SKU - New RTs'!$A:$V,21,FALSE)</f>
        <v>#REF!</v>
      </c>
      <c r="N306" s="5" t="e">
        <f t="shared" si="23"/>
        <v>#REF!</v>
      </c>
      <c r="O306" s="2" t="e">
        <f>VLOOKUP($A306,'By SKU - Old RTs'!$A:$V,22,FALSE)</f>
        <v>#REF!</v>
      </c>
      <c r="P306" s="2" t="e">
        <f>VLOOKUP($A306,'By SKU - New RTs'!$A:$V,22,FALSE)</f>
        <v>#REF!</v>
      </c>
      <c r="Q306" s="2" t="e">
        <f t="shared" si="24"/>
        <v>#REF!</v>
      </c>
    </row>
    <row r="307" spans="1:17" x14ac:dyDescent="0.3">
      <c r="A307" s="3" t="e">
        <f>'By SKU - Old RTs'!#REF!</f>
        <v>#REF!</v>
      </c>
      <c r="B307" t="e">
        <f>'By SKU - Old RTs'!#REF!</f>
        <v>#REF!</v>
      </c>
      <c r="C307" s="2" t="e">
        <f>VLOOKUP($A307,'By SKU - Old RTs'!$A:$V,18,FALSE)</f>
        <v>#REF!</v>
      </c>
      <c r="D307" s="2" t="e">
        <f>VLOOKUP($A307,'By SKU - New RTs'!$A:$V,18,FALSE)</f>
        <v>#REF!</v>
      </c>
      <c r="E307" s="5" t="e">
        <f t="shared" si="20"/>
        <v>#REF!</v>
      </c>
      <c r="F307" s="2" t="e">
        <f>VLOOKUP($A307,'By SKU - Old RTs'!$A:$V,19,FALSE)</f>
        <v>#REF!</v>
      </c>
      <c r="G307" s="2" t="e">
        <f>VLOOKUP($A307,'By SKU - New RTs'!$A:$V,19,FALSE)</f>
        <v>#REF!</v>
      </c>
      <c r="H307" s="5" t="e">
        <f t="shared" si="21"/>
        <v>#REF!</v>
      </c>
      <c r="I307" s="2" t="e">
        <f>VLOOKUP($A307,'By SKU - Old RTs'!$A:$V,20,FALSE)</f>
        <v>#REF!</v>
      </c>
      <c r="J307" s="2" t="e">
        <f>VLOOKUP($A307,'By SKU - New RTs'!$A:$V,20,FALSE)</f>
        <v>#REF!</v>
      </c>
      <c r="K307" s="5" t="e">
        <f t="shared" si="22"/>
        <v>#REF!</v>
      </c>
      <c r="L307" s="2" t="e">
        <f>VLOOKUP($A307,'By SKU - Old RTs'!$A:$V,21,FALSE)</f>
        <v>#REF!</v>
      </c>
      <c r="M307" s="2" t="e">
        <f>VLOOKUP($A307,'By SKU - New RTs'!$A:$V,21,FALSE)</f>
        <v>#REF!</v>
      </c>
      <c r="N307" s="5" t="e">
        <f t="shared" si="23"/>
        <v>#REF!</v>
      </c>
      <c r="O307" s="2" t="e">
        <f>VLOOKUP($A307,'By SKU - Old RTs'!$A:$V,22,FALSE)</f>
        <v>#REF!</v>
      </c>
      <c r="P307" s="2" t="e">
        <f>VLOOKUP($A307,'By SKU - New RTs'!$A:$V,22,FALSE)</f>
        <v>#REF!</v>
      </c>
      <c r="Q307" s="2" t="e">
        <f t="shared" si="24"/>
        <v>#REF!</v>
      </c>
    </row>
    <row r="308" spans="1:17" x14ac:dyDescent="0.3">
      <c r="A308" s="3" t="e">
        <f>'By SKU - Old RTs'!#REF!</f>
        <v>#REF!</v>
      </c>
      <c r="B308" t="e">
        <f>'By SKU - Old RTs'!#REF!</f>
        <v>#REF!</v>
      </c>
      <c r="C308" s="2" t="e">
        <f>VLOOKUP($A308,'By SKU - Old RTs'!$A:$V,18,FALSE)</f>
        <v>#REF!</v>
      </c>
      <c r="D308" s="2" t="e">
        <f>VLOOKUP($A308,'By SKU - New RTs'!$A:$V,18,FALSE)</f>
        <v>#REF!</v>
      </c>
      <c r="E308" s="5" t="e">
        <f t="shared" si="20"/>
        <v>#REF!</v>
      </c>
      <c r="F308" s="2" t="e">
        <f>VLOOKUP($A308,'By SKU - Old RTs'!$A:$V,19,FALSE)</f>
        <v>#REF!</v>
      </c>
      <c r="G308" s="2" t="e">
        <f>VLOOKUP($A308,'By SKU - New RTs'!$A:$V,19,FALSE)</f>
        <v>#REF!</v>
      </c>
      <c r="H308" s="5" t="e">
        <f t="shared" si="21"/>
        <v>#REF!</v>
      </c>
      <c r="I308" s="2" t="e">
        <f>VLOOKUP($A308,'By SKU - Old RTs'!$A:$V,20,FALSE)</f>
        <v>#REF!</v>
      </c>
      <c r="J308" s="2" t="e">
        <f>VLOOKUP($A308,'By SKU - New RTs'!$A:$V,20,FALSE)</f>
        <v>#REF!</v>
      </c>
      <c r="K308" s="5" t="e">
        <f t="shared" si="22"/>
        <v>#REF!</v>
      </c>
      <c r="L308" s="2" t="e">
        <f>VLOOKUP($A308,'By SKU - Old RTs'!$A:$V,21,FALSE)</f>
        <v>#REF!</v>
      </c>
      <c r="M308" s="2" t="e">
        <f>VLOOKUP($A308,'By SKU - New RTs'!$A:$V,21,FALSE)</f>
        <v>#REF!</v>
      </c>
      <c r="N308" s="5" t="e">
        <f t="shared" si="23"/>
        <v>#REF!</v>
      </c>
      <c r="O308" s="2" t="e">
        <f>VLOOKUP($A308,'By SKU - Old RTs'!$A:$V,22,FALSE)</f>
        <v>#REF!</v>
      </c>
      <c r="P308" s="2" t="e">
        <f>VLOOKUP($A308,'By SKU - New RTs'!$A:$V,22,FALSE)</f>
        <v>#REF!</v>
      </c>
      <c r="Q308" s="2" t="e">
        <f t="shared" si="24"/>
        <v>#REF!</v>
      </c>
    </row>
    <row r="309" spans="1:17" x14ac:dyDescent="0.3">
      <c r="A309" s="3" t="e">
        <f>'By SKU - Old RTs'!#REF!</f>
        <v>#REF!</v>
      </c>
      <c r="B309" t="e">
        <f>'By SKU - Old RTs'!#REF!</f>
        <v>#REF!</v>
      </c>
      <c r="C309" s="2" t="e">
        <f>VLOOKUP($A309,'By SKU - Old RTs'!$A:$V,18,FALSE)</f>
        <v>#REF!</v>
      </c>
      <c r="D309" s="2" t="e">
        <f>VLOOKUP($A309,'By SKU - New RTs'!$A:$V,18,FALSE)</f>
        <v>#REF!</v>
      </c>
      <c r="E309" s="5" t="e">
        <f t="shared" si="20"/>
        <v>#REF!</v>
      </c>
      <c r="F309" s="2" t="e">
        <f>VLOOKUP($A309,'By SKU - Old RTs'!$A:$V,19,FALSE)</f>
        <v>#REF!</v>
      </c>
      <c r="G309" s="2" t="e">
        <f>VLOOKUP($A309,'By SKU - New RTs'!$A:$V,19,FALSE)</f>
        <v>#REF!</v>
      </c>
      <c r="H309" s="5" t="e">
        <f t="shared" si="21"/>
        <v>#REF!</v>
      </c>
      <c r="I309" s="2" t="e">
        <f>VLOOKUP($A309,'By SKU - Old RTs'!$A:$V,20,FALSE)</f>
        <v>#REF!</v>
      </c>
      <c r="J309" s="2" t="e">
        <f>VLOOKUP($A309,'By SKU - New RTs'!$A:$V,20,FALSE)</f>
        <v>#REF!</v>
      </c>
      <c r="K309" s="5" t="e">
        <f t="shared" si="22"/>
        <v>#REF!</v>
      </c>
      <c r="L309" s="2" t="e">
        <f>VLOOKUP($A309,'By SKU - Old RTs'!$A:$V,21,FALSE)</f>
        <v>#REF!</v>
      </c>
      <c r="M309" s="2" t="e">
        <f>VLOOKUP($A309,'By SKU - New RTs'!$A:$V,21,FALSE)</f>
        <v>#REF!</v>
      </c>
      <c r="N309" s="5" t="e">
        <f t="shared" si="23"/>
        <v>#REF!</v>
      </c>
      <c r="O309" s="2" t="e">
        <f>VLOOKUP($A309,'By SKU - Old RTs'!$A:$V,22,FALSE)</f>
        <v>#REF!</v>
      </c>
      <c r="P309" s="2" t="e">
        <f>VLOOKUP($A309,'By SKU - New RTs'!$A:$V,22,FALSE)</f>
        <v>#REF!</v>
      </c>
      <c r="Q309" s="2" t="e">
        <f t="shared" si="24"/>
        <v>#REF!</v>
      </c>
    </row>
    <row r="310" spans="1:17" x14ac:dyDescent="0.3">
      <c r="A310" s="3" t="e">
        <f>'By SKU - Old RTs'!#REF!</f>
        <v>#REF!</v>
      </c>
      <c r="B310" t="e">
        <f>'By SKU - Old RTs'!#REF!</f>
        <v>#REF!</v>
      </c>
      <c r="C310" s="2" t="e">
        <f>VLOOKUP($A310,'By SKU - Old RTs'!$A:$V,18,FALSE)</f>
        <v>#REF!</v>
      </c>
      <c r="D310" s="2" t="e">
        <f>VLOOKUP($A310,'By SKU - New RTs'!$A:$V,18,FALSE)</f>
        <v>#REF!</v>
      </c>
      <c r="E310" s="5" t="e">
        <f t="shared" si="20"/>
        <v>#REF!</v>
      </c>
      <c r="F310" s="2" t="e">
        <f>VLOOKUP($A310,'By SKU - Old RTs'!$A:$V,19,FALSE)</f>
        <v>#REF!</v>
      </c>
      <c r="G310" s="2" t="e">
        <f>VLOOKUP($A310,'By SKU - New RTs'!$A:$V,19,FALSE)</f>
        <v>#REF!</v>
      </c>
      <c r="H310" s="5" t="e">
        <f t="shared" si="21"/>
        <v>#REF!</v>
      </c>
      <c r="I310" s="2" t="e">
        <f>VLOOKUP($A310,'By SKU - Old RTs'!$A:$V,20,FALSE)</f>
        <v>#REF!</v>
      </c>
      <c r="J310" s="2" t="e">
        <f>VLOOKUP($A310,'By SKU - New RTs'!$A:$V,20,FALSE)</f>
        <v>#REF!</v>
      </c>
      <c r="K310" s="5" t="e">
        <f t="shared" si="22"/>
        <v>#REF!</v>
      </c>
      <c r="L310" s="2" t="e">
        <f>VLOOKUP($A310,'By SKU - Old RTs'!$A:$V,21,FALSE)</f>
        <v>#REF!</v>
      </c>
      <c r="M310" s="2" t="e">
        <f>VLOOKUP($A310,'By SKU - New RTs'!$A:$V,21,FALSE)</f>
        <v>#REF!</v>
      </c>
      <c r="N310" s="5" t="e">
        <f t="shared" si="23"/>
        <v>#REF!</v>
      </c>
      <c r="O310" s="2" t="e">
        <f>VLOOKUP($A310,'By SKU - Old RTs'!$A:$V,22,FALSE)</f>
        <v>#REF!</v>
      </c>
      <c r="P310" s="2" t="e">
        <f>VLOOKUP($A310,'By SKU - New RTs'!$A:$V,22,FALSE)</f>
        <v>#REF!</v>
      </c>
      <c r="Q310" s="2" t="e">
        <f t="shared" si="24"/>
        <v>#REF!</v>
      </c>
    </row>
    <row r="311" spans="1:17" x14ac:dyDescent="0.3">
      <c r="A311" s="3" t="e">
        <f>'By SKU - Old RTs'!#REF!</f>
        <v>#REF!</v>
      </c>
      <c r="B311" t="e">
        <f>'By SKU - Old RTs'!#REF!</f>
        <v>#REF!</v>
      </c>
      <c r="C311" s="2" t="e">
        <f>VLOOKUP($A311,'By SKU - Old RTs'!$A:$V,18,FALSE)</f>
        <v>#REF!</v>
      </c>
      <c r="D311" s="2" t="e">
        <f>VLOOKUP($A311,'By SKU - New RTs'!$A:$V,18,FALSE)</f>
        <v>#REF!</v>
      </c>
      <c r="E311" s="5" t="e">
        <f t="shared" si="20"/>
        <v>#REF!</v>
      </c>
      <c r="F311" s="2" t="e">
        <f>VLOOKUP($A311,'By SKU - Old RTs'!$A:$V,19,FALSE)</f>
        <v>#REF!</v>
      </c>
      <c r="G311" s="2" t="e">
        <f>VLOOKUP($A311,'By SKU - New RTs'!$A:$V,19,FALSE)</f>
        <v>#REF!</v>
      </c>
      <c r="H311" s="5" t="e">
        <f t="shared" si="21"/>
        <v>#REF!</v>
      </c>
      <c r="I311" s="2" t="e">
        <f>VLOOKUP($A311,'By SKU - Old RTs'!$A:$V,20,FALSE)</f>
        <v>#REF!</v>
      </c>
      <c r="J311" s="2" t="e">
        <f>VLOOKUP($A311,'By SKU - New RTs'!$A:$V,20,FALSE)</f>
        <v>#REF!</v>
      </c>
      <c r="K311" s="5" t="e">
        <f t="shared" si="22"/>
        <v>#REF!</v>
      </c>
      <c r="L311" s="2" t="e">
        <f>VLOOKUP($A311,'By SKU - Old RTs'!$A:$V,21,FALSE)</f>
        <v>#REF!</v>
      </c>
      <c r="M311" s="2" t="e">
        <f>VLOOKUP($A311,'By SKU - New RTs'!$A:$V,21,FALSE)</f>
        <v>#REF!</v>
      </c>
      <c r="N311" s="5" t="e">
        <f t="shared" si="23"/>
        <v>#REF!</v>
      </c>
      <c r="O311" s="2" t="e">
        <f>VLOOKUP($A311,'By SKU - Old RTs'!$A:$V,22,FALSE)</f>
        <v>#REF!</v>
      </c>
      <c r="P311" s="2" t="e">
        <f>VLOOKUP($A311,'By SKU - New RTs'!$A:$V,22,FALSE)</f>
        <v>#REF!</v>
      </c>
      <c r="Q311" s="2" t="e">
        <f t="shared" si="24"/>
        <v>#REF!</v>
      </c>
    </row>
    <row r="312" spans="1:17" x14ac:dyDescent="0.3">
      <c r="A312" s="3" t="e">
        <f>'By SKU - Old RTs'!#REF!</f>
        <v>#REF!</v>
      </c>
      <c r="B312" t="e">
        <f>'By SKU - Old RTs'!#REF!</f>
        <v>#REF!</v>
      </c>
      <c r="C312" s="2" t="e">
        <f>VLOOKUP($A312,'By SKU - Old RTs'!$A:$V,18,FALSE)</f>
        <v>#REF!</v>
      </c>
      <c r="D312" s="2" t="e">
        <f>VLOOKUP($A312,'By SKU - New RTs'!$A:$V,18,FALSE)</f>
        <v>#REF!</v>
      </c>
      <c r="E312" s="5" t="e">
        <f t="shared" si="20"/>
        <v>#REF!</v>
      </c>
      <c r="F312" s="2" t="e">
        <f>VLOOKUP($A312,'By SKU - Old RTs'!$A:$V,19,FALSE)</f>
        <v>#REF!</v>
      </c>
      <c r="G312" s="2" t="e">
        <f>VLOOKUP($A312,'By SKU - New RTs'!$A:$V,19,FALSE)</f>
        <v>#REF!</v>
      </c>
      <c r="H312" s="5" t="e">
        <f t="shared" si="21"/>
        <v>#REF!</v>
      </c>
      <c r="I312" s="2" t="e">
        <f>VLOOKUP($A312,'By SKU - Old RTs'!$A:$V,20,FALSE)</f>
        <v>#REF!</v>
      </c>
      <c r="J312" s="2" t="e">
        <f>VLOOKUP($A312,'By SKU - New RTs'!$A:$V,20,FALSE)</f>
        <v>#REF!</v>
      </c>
      <c r="K312" s="5" t="e">
        <f t="shared" si="22"/>
        <v>#REF!</v>
      </c>
      <c r="L312" s="2" t="e">
        <f>VLOOKUP($A312,'By SKU - Old RTs'!$A:$V,21,FALSE)</f>
        <v>#REF!</v>
      </c>
      <c r="M312" s="2" t="e">
        <f>VLOOKUP($A312,'By SKU - New RTs'!$A:$V,21,FALSE)</f>
        <v>#REF!</v>
      </c>
      <c r="N312" s="5" t="e">
        <f t="shared" si="23"/>
        <v>#REF!</v>
      </c>
      <c r="O312" s="2" t="e">
        <f>VLOOKUP($A312,'By SKU - Old RTs'!$A:$V,22,FALSE)</f>
        <v>#REF!</v>
      </c>
      <c r="P312" s="2" t="e">
        <f>VLOOKUP($A312,'By SKU - New RTs'!$A:$V,22,FALSE)</f>
        <v>#REF!</v>
      </c>
      <c r="Q312" s="2" t="e">
        <f t="shared" si="24"/>
        <v>#REF!</v>
      </c>
    </row>
    <row r="313" spans="1:17" x14ac:dyDescent="0.3">
      <c r="A313" s="3" t="e">
        <f>'By SKU - Old RTs'!#REF!</f>
        <v>#REF!</v>
      </c>
      <c r="B313" t="e">
        <f>'By SKU - Old RTs'!#REF!</f>
        <v>#REF!</v>
      </c>
      <c r="C313" s="2" t="e">
        <f>VLOOKUP($A313,'By SKU - Old RTs'!$A:$V,18,FALSE)</f>
        <v>#REF!</v>
      </c>
      <c r="D313" s="2" t="e">
        <f>VLOOKUP($A313,'By SKU - New RTs'!$A:$V,18,FALSE)</f>
        <v>#REF!</v>
      </c>
      <c r="E313" s="5" t="e">
        <f t="shared" si="20"/>
        <v>#REF!</v>
      </c>
      <c r="F313" s="2" t="e">
        <f>VLOOKUP($A313,'By SKU - Old RTs'!$A:$V,19,FALSE)</f>
        <v>#REF!</v>
      </c>
      <c r="G313" s="2" t="e">
        <f>VLOOKUP($A313,'By SKU - New RTs'!$A:$V,19,FALSE)</f>
        <v>#REF!</v>
      </c>
      <c r="H313" s="5" t="e">
        <f t="shared" si="21"/>
        <v>#REF!</v>
      </c>
      <c r="I313" s="2" t="e">
        <f>VLOOKUP($A313,'By SKU - Old RTs'!$A:$V,20,FALSE)</f>
        <v>#REF!</v>
      </c>
      <c r="J313" s="2" t="e">
        <f>VLOOKUP($A313,'By SKU - New RTs'!$A:$V,20,FALSE)</f>
        <v>#REF!</v>
      </c>
      <c r="K313" s="5" t="e">
        <f t="shared" si="22"/>
        <v>#REF!</v>
      </c>
      <c r="L313" s="2" t="e">
        <f>VLOOKUP($A313,'By SKU - Old RTs'!$A:$V,21,FALSE)</f>
        <v>#REF!</v>
      </c>
      <c r="M313" s="2" t="e">
        <f>VLOOKUP($A313,'By SKU - New RTs'!$A:$V,21,FALSE)</f>
        <v>#REF!</v>
      </c>
      <c r="N313" s="5" t="e">
        <f t="shared" si="23"/>
        <v>#REF!</v>
      </c>
      <c r="O313" s="2" t="e">
        <f>VLOOKUP($A313,'By SKU - Old RTs'!$A:$V,22,FALSE)</f>
        <v>#REF!</v>
      </c>
      <c r="P313" s="2" t="e">
        <f>VLOOKUP($A313,'By SKU - New RTs'!$A:$V,22,FALSE)</f>
        <v>#REF!</v>
      </c>
      <c r="Q313" s="2" t="e">
        <f t="shared" si="24"/>
        <v>#REF!</v>
      </c>
    </row>
    <row r="314" spans="1:17" x14ac:dyDescent="0.3">
      <c r="A314" s="3" t="e">
        <f>'By SKU - Old RTs'!#REF!</f>
        <v>#REF!</v>
      </c>
      <c r="B314" t="e">
        <f>'By SKU - Old RTs'!#REF!</f>
        <v>#REF!</v>
      </c>
      <c r="C314" s="2" t="e">
        <f>VLOOKUP($A314,'By SKU - Old RTs'!$A:$V,18,FALSE)</f>
        <v>#REF!</v>
      </c>
      <c r="D314" s="2" t="e">
        <f>VLOOKUP($A314,'By SKU - New RTs'!$A:$V,18,FALSE)</f>
        <v>#REF!</v>
      </c>
      <c r="E314" s="5" t="e">
        <f t="shared" si="20"/>
        <v>#REF!</v>
      </c>
      <c r="F314" s="2" t="e">
        <f>VLOOKUP($A314,'By SKU - Old RTs'!$A:$V,19,FALSE)</f>
        <v>#REF!</v>
      </c>
      <c r="G314" s="2" t="e">
        <f>VLOOKUP($A314,'By SKU - New RTs'!$A:$V,19,FALSE)</f>
        <v>#REF!</v>
      </c>
      <c r="H314" s="5" t="e">
        <f t="shared" si="21"/>
        <v>#REF!</v>
      </c>
      <c r="I314" s="2" t="e">
        <f>VLOOKUP($A314,'By SKU - Old RTs'!$A:$V,20,FALSE)</f>
        <v>#REF!</v>
      </c>
      <c r="J314" s="2" t="e">
        <f>VLOOKUP($A314,'By SKU - New RTs'!$A:$V,20,FALSE)</f>
        <v>#REF!</v>
      </c>
      <c r="K314" s="5" t="e">
        <f t="shared" si="22"/>
        <v>#REF!</v>
      </c>
      <c r="L314" s="2" t="e">
        <f>VLOOKUP($A314,'By SKU - Old RTs'!$A:$V,21,FALSE)</f>
        <v>#REF!</v>
      </c>
      <c r="M314" s="2" t="e">
        <f>VLOOKUP($A314,'By SKU - New RTs'!$A:$V,21,FALSE)</f>
        <v>#REF!</v>
      </c>
      <c r="N314" s="5" t="e">
        <f t="shared" si="23"/>
        <v>#REF!</v>
      </c>
      <c r="O314" s="2" t="e">
        <f>VLOOKUP($A314,'By SKU - Old RTs'!$A:$V,22,FALSE)</f>
        <v>#REF!</v>
      </c>
      <c r="P314" s="2" t="e">
        <f>VLOOKUP($A314,'By SKU - New RTs'!$A:$V,22,FALSE)</f>
        <v>#REF!</v>
      </c>
      <c r="Q314" s="2" t="e">
        <f t="shared" si="24"/>
        <v>#REF!</v>
      </c>
    </row>
    <row r="315" spans="1:17" x14ac:dyDescent="0.3">
      <c r="A315" s="3" t="e">
        <f>'By SKU - Old RTs'!#REF!</f>
        <v>#REF!</v>
      </c>
      <c r="B315" t="e">
        <f>'By SKU - Old RTs'!#REF!</f>
        <v>#REF!</v>
      </c>
      <c r="C315" s="2" t="e">
        <f>VLOOKUP($A315,'By SKU - Old RTs'!$A:$V,18,FALSE)</f>
        <v>#REF!</v>
      </c>
      <c r="D315" s="2" t="e">
        <f>VLOOKUP($A315,'By SKU - New RTs'!$A:$V,18,FALSE)</f>
        <v>#REF!</v>
      </c>
      <c r="E315" s="5" t="e">
        <f t="shared" si="20"/>
        <v>#REF!</v>
      </c>
      <c r="F315" s="2" t="e">
        <f>VLOOKUP($A315,'By SKU - Old RTs'!$A:$V,19,FALSE)</f>
        <v>#REF!</v>
      </c>
      <c r="G315" s="2" t="e">
        <f>VLOOKUP($A315,'By SKU - New RTs'!$A:$V,19,FALSE)</f>
        <v>#REF!</v>
      </c>
      <c r="H315" s="5" t="e">
        <f t="shared" si="21"/>
        <v>#REF!</v>
      </c>
      <c r="I315" s="2" t="e">
        <f>VLOOKUP($A315,'By SKU - Old RTs'!$A:$V,20,FALSE)</f>
        <v>#REF!</v>
      </c>
      <c r="J315" s="2" t="e">
        <f>VLOOKUP($A315,'By SKU - New RTs'!$A:$V,20,FALSE)</f>
        <v>#REF!</v>
      </c>
      <c r="K315" s="5" t="e">
        <f t="shared" si="22"/>
        <v>#REF!</v>
      </c>
      <c r="L315" s="2" t="e">
        <f>VLOOKUP($A315,'By SKU - Old RTs'!$A:$V,21,FALSE)</f>
        <v>#REF!</v>
      </c>
      <c r="M315" s="2" t="e">
        <f>VLOOKUP($A315,'By SKU - New RTs'!$A:$V,21,FALSE)</f>
        <v>#REF!</v>
      </c>
      <c r="N315" s="5" t="e">
        <f t="shared" si="23"/>
        <v>#REF!</v>
      </c>
      <c r="O315" s="2" t="e">
        <f>VLOOKUP($A315,'By SKU - Old RTs'!$A:$V,22,FALSE)</f>
        <v>#REF!</v>
      </c>
      <c r="P315" s="2" t="e">
        <f>VLOOKUP($A315,'By SKU - New RTs'!$A:$V,22,FALSE)</f>
        <v>#REF!</v>
      </c>
      <c r="Q315" s="2" t="e">
        <f t="shared" si="24"/>
        <v>#REF!</v>
      </c>
    </row>
    <row r="316" spans="1:17" x14ac:dyDescent="0.3">
      <c r="A316" s="3" t="e">
        <f>'By SKU - Old RTs'!#REF!</f>
        <v>#REF!</v>
      </c>
      <c r="B316" t="e">
        <f>'By SKU - Old RTs'!#REF!</f>
        <v>#REF!</v>
      </c>
      <c r="C316" s="2" t="e">
        <f>VLOOKUP($A316,'By SKU - Old RTs'!$A:$V,18,FALSE)</f>
        <v>#REF!</v>
      </c>
      <c r="D316" s="2" t="e">
        <f>VLOOKUP($A316,'By SKU - New RTs'!$A:$V,18,FALSE)</f>
        <v>#REF!</v>
      </c>
      <c r="E316" s="5" t="e">
        <f t="shared" si="20"/>
        <v>#REF!</v>
      </c>
      <c r="F316" s="2" t="e">
        <f>VLOOKUP($A316,'By SKU - Old RTs'!$A:$V,19,FALSE)</f>
        <v>#REF!</v>
      </c>
      <c r="G316" s="2" t="e">
        <f>VLOOKUP($A316,'By SKU - New RTs'!$A:$V,19,FALSE)</f>
        <v>#REF!</v>
      </c>
      <c r="H316" s="5" t="e">
        <f t="shared" si="21"/>
        <v>#REF!</v>
      </c>
      <c r="I316" s="2" t="e">
        <f>VLOOKUP($A316,'By SKU - Old RTs'!$A:$V,20,FALSE)</f>
        <v>#REF!</v>
      </c>
      <c r="J316" s="2" t="e">
        <f>VLOOKUP($A316,'By SKU - New RTs'!$A:$V,20,FALSE)</f>
        <v>#REF!</v>
      </c>
      <c r="K316" s="5" t="e">
        <f t="shared" si="22"/>
        <v>#REF!</v>
      </c>
      <c r="L316" s="2" t="e">
        <f>VLOOKUP($A316,'By SKU - Old RTs'!$A:$V,21,FALSE)</f>
        <v>#REF!</v>
      </c>
      <c r="M316" s="2" t="e">
        <f>VLOOKUP($A316,'By SKU - New RTs'!$A:$V,21,FALSE)</f>
        <v>#REF!</v>
      </c>
      <c r="N316" s="5" t="e">
        <f t="shared" si="23"/>
        <v>#REF!</v>
      </c>
      <c r="O316" s="2" t="e">
        <f>VLOOKUP($A316,'By SKU - Old RTs'!$A:$V,22,FALSE)</f>
        <v>#REF!</v>
      </c>
      <c r="P316" s="2" t="e">
        <f>VLOOKUP($A316,'By SKU - New RTs'!$A:$V,22,FALSE)</f>
        <v>#REF!</v>
      </c>
      <c r="Q316" s="2" t="e">
        <f t="shared" si="24"/>
        <v>#REF!</v>
      </c>
    </row>
    <row r="317" spans="1:17" x14ac:dyDescent="0.3">
      <c r="A317" s="3" t="e">
        <f>'By SKU - Old RTs'!#REF!</f>
        <v>#REF!</v>
      </c>
      <c r="B317" t="e">
        <f>'By SKU - Old RTs'!#REF!</f>
        <v>#REF!</v>
      </c>
      <c r="C317" s="2" t="e">
        <f>VLOOKUP($A317,'By SKU - Old RTs'!$A:$V,18,FALSE)</f>
        <v>#REF!</v>
      </c>
      <c r="D317" s="2" t="e">
        <f>VLOOKUP($A317,'By SKU - New RTs'!$A:$V,18,FALSE)</f>
        <v>#REF!</v>
      </c>
      <c r="E317" s="5" t="e">
        <f t="shared" si="20"/>
        <v>#REF!</v>
      </c>
      <c r="F317" s="2" t="e">
        <f>VLOOKUP($A317,'By SKU - Old RTs'!$A:$V,19,FALSE)</f>
        <v>#REF!</v>
      </c>
      <c r="G317" s="2" t="e">
        <f>VLOOKUP($A317,'By SKU - New RTs'!$A:$V,19,FALSE)</f>
        <v>#REF!</v>
      </c>
      <c r="H317" s="5" t="e">
        <f t="shared" si="21"/>
        <v>#REF!</v>
      </c>
      <c r="I317" s="2" t="e">
        <f>VLOOKUP($A317,'By SKU - Old RTs'!$A:$V,20,FALSE)</f>
        <v>#REF!</v>
      </c>
      <c r="J317" s="2" t="e">
        <f>VLOOKUP($A317,'By SKU - New RTs'!$A:$V,20,FALSE)</f>
        <v>#REF!</v>
      </c>
      <c r="K317" s="5" t="e">
        <f t="shared" si="22"/>
        <v>#REF!</v>
      </c>
      <c r="L317" s="2" t="e">
        <f>VLOOKUP($A317,'By SKU - Old RTs'!$A:$V,21,FALSE)</f>
        <v>#REF!</v>
      </c>
      <c r="M317" s="2" t="e">
        <f>VLOOKUP($A317,'By SKU - New RTs'!$A:$V,21,FALSE)</f>
        <v>#REF!</v>
      </c>
      <c r="N317" s="5" t="e">
        <f t="shared" si="23"/>
        <v>#REF!</v>
      </c>
      <c r="O317" s="2" t="e">
        <f>VLOOKUP($A317,'By SKU - Old RTs'!$A:$V,22,FALSE)</f>
        <v>#REF!</v>
      </c>
      <c r="P317" s="2" t="e">
        <f>VLOOKUP($A317,'By SKU - New RTs'!$A:$V,22,FALSE)</f>
        <v>#REF!</v>
      </c>
      <c r="Q317" s="2" t="e">
        <f t="shared" si="24"/>
        <v>#REF!</v>
      </c>
    </row>
    <row r="318" spans="1:17" x14ac:dyDescent="0.3">
      <c r="A318" s="3" t="e">
        <f>'By SKU - Old RTs'!#REF!</f>
        <v>#REF!</v>
      </c>
      <c r="B318" t="e">
        <f>'By SKU - Old RTs'!#REF!</f>
        <v>#REF!</v>
      </c>
      <c r="C318" s="2" t="e">
        <f>VLOOKUP($A318,'By SKU - Old RTs'!$A:$V,18,FALSE)</f>
        <v>#REF!</v>
      </c>
      <c r="D318" s="2" t="e">
        <f>VLOOKUP($A318,'By SKU - New RTs'!$A:$V,18,FALSE)</f>
        <v>#REF!</v>
      </c>
      <c r="E318" s="5" t="e">
        <f t="shared" si="20"/>
        <v>#REF!</v>
      </c>
      <c r="F318" s="2" t="e">
        <f>VLOOKUP($A318,'By SKU - Old RTs'!$A:$V,19,FALSE)</f>
        <v>#REF!</v>
      </c>
      <c r="G318" s="2" t="e">
        <f>VLOOKUP($A318,'By SKU - New RTs'!$A:$V,19,FALSE)</f>
        <v>#REF!</v>
      </c>
      <c r="H318" s="5" t="e">
        <f t="shared" si="21"/>
        <v>#REF!</v>
      </c>
      <c r="I318" s="2" t="e">
        <f>VLOOKUP($A318,'By SKU - Old RTs'!$A:$V,20,FALSE)</f>
        <v>#REF!</v>
      </c>
      <c r="J318" s="2" t="e">
        <f>VLOOKUP($A318,'By SKU - New RTs'!$A:$V,20,FALSE)</f>
        <v>#REF!</v>
      </c>
      <c r="K318" s="5" t="e">
        <f t="shared" si="22"/>
        <v>#REF!</v>
      </c>
      <c r="L318" s="2" t="e">
        <f>VLOOKUP($A318,'By SKU - Old RTs'!$A:$V,21,FALSE)</f>
        <v>#REF!</v>
      </c>
      <c r="M318" s="2" t="e">
        <f>VLOOKUP($A318,'By SKU - New RTs'!$A:$V,21,FALSE)</f>
        <v>#REF!</v>
      </c>
      <c r="N318" s="5" t="e">
        <f t="shared" si="23"/>
        <v>#REF!</v>
      </c>
      <c r="O318" s="2" t="e">
        <f>VLOOKUP($A318,'By SKU - Old RTs'!$A:$V,22,FALSE)</f>
        <v>#REF!</v>
      </c>
      <c r="P318" s="2" t="e">
        <f>VLOOKUP($A318,'By SKU - New RTs'!$A:$V,22,FALSE)</f>
        <v>#REF!</v>
      </c>
      <c r="Q318" s="2" t="e">
        <f t="shared" si="24"/>
        <v>#REF!</v>
      </c>
    </row>
    <row r="319" spans="1:17" x14ac:dyDescent="0.3">
      <c r="A319" s="3" t="e">
        <f>'By SKU - Old RTs'!#REF!</f>
        <v>#REF!</v>
      </c>
      <c r="B319" t="e">
        <f>'By SKU - Old RTs'!#REF!</f>
        <v>#REF!</v>
      </c>
      <c r="C319" s="2" t="e">
        <f>VLOOKUP($A319,'By SKU - Old RTs'!$A:$V,18,FALSE)</f>
        <v>#REF!</v>
      </c>
      <c r="D319" s="2" t="e">
        <f>VLOOKUP($A319,'By SKU - New RTs'!$A:$V,18,FALSE)</f>
        <v>#REF!</v>
      </c>
      <c r="E319" s="5" t="e">
        <f t="shared" si="20"/>
        <v>#REF!</v>
      </c>
      <c r="F319" s="2" t="e">
        <f>VLOOKUP($A319,'By SKU - Old RTs'!$A:$V,19,FALSE)</f>
        <v>#REF!</v>
      </c>
      <c r="G319" s="2" t="e">
        <f>VLOOKUP($A319,'By SKU - New RTs'!$A:$V,19,FALSE)</f>
        <v>#REF!</v>
      </c>
      <c r="H319" s="5" t="e">
        <f t="shared" si="21"/>
        <v>#REF!</v>
      </c>
      <c r="I319" s="2" t="e">
        <f>VLOOKUP($A319,'By SKU - Old RTs'!$A:$V,20,FALSE)</f>
        <v>#REF!</v>
      </c>
      <c r="J319" s="2" t="e">
        <f>VLOOKUP($A319,'By SKU - New RTs'!$A:$V,20,FALSE)</f>
        <v>#REF!</v>
      </c>
      <c r="K319" s="5" t="e">
        <f t="shared" si="22"/>
        <v>#REF!</v>
      </c>
      <c r="L319" s="2" t="e">
        <f>VLOOKUP($A319,'By SKU - Old RTs'!$A:$V,21,FALSE)</f>
        <v>#REF!</v>
      </c>
      <c r="M319" s="2" t="e">
        <f>VLOOKUP($A319,'By SKU - New RTs'!$A:$V,21,FALSE)</f>
        <v>#REF!</v>
      </c>
      <c r="N319" s="5" t="e">
        <f t="shared" si="23"/>
        <v>#REF!</v>
      </c>
      <c r="O319" s="2" t="e">
        <f>VLOOKUP($A319,'By SKU - Old RTs'!$A:$V,22,FALSE)</f>
        <v>#REF!</v>
      </c>
      <c r="P319" s="2" t="e">
        <f>VLOOKUP($A319,'By SKU - New RTs'!$A:$V,22,FALSE)</f>
        <v>#REF!</v>
      </c>
      <c r="Q319" s="2" t="e">
        <f t="shared" si="24"/>
        <v>#REF!</v>
      </c>
    </row>
    <row r="320" spans="1:17" x14ac:dyDescent="0.3">
      <c r="A320" s="3" t="e">
        <f>'By SKU - Old RTs'!#REF!</f>
        <v>#REF!</v>
      </c>
      <c r="B320" t="e">
        <f>'By SKU - Old RTs'!#REF!</f>
        <v>#REF!</v>
      </c>
      <c r="C320" s="2" t="e">
        <f>VLOOKUP($A320,'By SKU - Old RTs'!$A:$V,18,FALSE)</f>
        <v>#REF!</v>
      </c>
      <c r="D320" s="2" t="e">
        <f>VLOOKUP($A320,'By SKU - New RTs'!$A:$V,18,FALSE)</f>
        <v>#REF!</v>
      </c>
      <c r="E320" s="5" t="e">
        <f t="shared" si="20"/>
        <v>#REF!</v>
      </c>
      <c r="F320" s="2" t="e">
        <f>VLOOKUP($A320,'By SKU - Old RTs'!$A:$V,19,FALSE)</f>
        <v>#REF!</v>
      </c>
      <c r="G320" s="2" t="e">
        <f>VLOOKUP($A320,'By SKU - New RTs'!$A:$V,19,FALSE)</f>
        <v>#REF!</v>
      </c>
      <c r="H320" s="5" t="e">
        <f t="shared" si="21"/>
        <v>#REF!</v>
      </c>
      <c r="I320" s="2" t="e">
        <f>VLOOKUP($A320,'By SKU - Old RTs'!$A:$V,20,FALSE)</f>
        <v>#REF!</v>
      </c>
      <c r="J320" s="2" t="e">
        <f>VLOOKUP($A320,'By SKU - New RTs'!$A:$V,20,FALSE)</f>
        <v>#REF!</v>
      </c>
      <c r="K320" s="5" t="e">
        <f t="shared" si="22"/>
        <v>#REF!</v>
      </c>
      <c r="L320" s="2" t="e">
        <f>VLOOKUP($A320,'By SKU - Old RTs'!$A:$V,21,FALSE)</f>
        <v>#REF!</v>
      </c>
      <c r="M320" s="2" t="e">
        <f>VLOOKUP($A320,'By SKU - New RTs'!$A:$V,21,FALSE)</f>
        <v>#REF!</v>
      </c>
      <c r="N320" s="5" t="e">
        <f t="shared" si="23"/>
        <v>#REF!</v>
      </c>
      <c r="O320" s="2" t="e">
        <f>VLOOKUP($A320,'By SKU - Old RTs'!$A:$V,22,FALSE)</f>
        <v>#REF!</v>
      </c>
      <c r="P320" s="2" t="e">
        <f>VLOOKUP($A320,'By SKU - New RTs'!$A:$V,22,FALSE)</f>
        <v>#REF!</v>
      </c>
      <c r="Q320" s="2" t="e">
        <f t="shared" si="24"/>
        <v>#REF!</v>
      </c>
    </row>
    <row r="321" spans="1:17" x14ac:dyDescent="0.3">
      <c r="A321" s="3" t="e">
        <f>'By SKU - Old RTs'!#REF!</f>
        <v>#REF!</v>
      </c>
      <c r="B321" t="e">
        <f>'By SKU - Old RTs'!#REF!</f>
        <v>#REF!</v>
      </c>
      <c r="C321" s="2" t="e">
        <f>VLOOKUP($A321,'By SKU - Old RTs'!$A:$V,18,FALSE)</f>
        <v>#REF!</v>
      </c>
      <c r="D321" s="2" t="e">
        <f>VLOOKUP($A321,'By SKU - New RTs'!$A:$V,18,FALSE)</f>
        <v>#REF!</v>
      </c>
      <c r="E321" s="5" t="e">
        <f t="shared" si="20"/>
        <v>#REF!</v>
      </c>
      <c r="F321" s="2" t="e">
        <f>VLOOKUP($A321,'By SKU - Old RTs'!$A:$V,19,FALSE)</f>
        <v>#REF!</v>
      </c>
      <c r="G321" s="2" t="e">
        <f>VLOOKUP($A321,'By SKU - New RTs'!$A:$V,19,FALSE)</f>
        <v>#REF!</v>
      </c>
      <c r="H321" s="5" t="e">
        <f t="shared" si="21"/>
        <v>#REF!</v>
      </c>
      <c r="I321" s="2" t="e">
        <f>VLOOKUP($A321,'By SKU - Old RTs'!$A:$V,20,FALSE)</f>
        <v>#REF!</v>
      </c>
      <c r="J321" s="2" t="e">
        <f>VLOOKUP($A321,'By SKU - New RTs'!$A:$V,20,FALSE)</f>
        <v>#REF!</v>
      </c>
      <c r="K321" s="5" t="e">
        <f t="shared" si="22"/>
        <v>#REF!</v>
      </c>
      <c r="L321" s="2" t="e">
        <f>VLOOKUP($A321,'By SKU - Old RTs'!$A:$V,21,FALSE)</f>
        <v>#REF!</v>
      </c>
      <c r="M321" s="2" t="e">
        <f>VLOOKUP($A321,'By SKU - New RTs'!$A:$V,21,FALSE)</f>
        <v>#REF!</v>
      </c>
      <c r="N321" s="5" t="e">
        <f t="shared" si="23"/>
        <v>#REF!</v>
      </c>
      <c r="O321" s="2" t="e">
        <f>VLOOKUP($A321,'By SKU - Old RTs'!$A:$V,22,FALSE)</f>
        <v>#REF!</v>
      </c>
      <c r="P321" s="2" t="e">
        <f>VLOOKUP($A321,'By SKU - New RTs'!$A:$V,22,FALSE)</f>
        <v>#REF!</v>
      </c>
      <c r="Q321" s="2" t="e">
        <f t="shared" si="24"/>
        <v>#REF!</v>
      </c>
    </row>
    <row r="322" spans="1:17" x14ac:dyDescent="0.3">
      <c r="A322" s="3" t="e">
        <f>'By SKU - Old RTs'!#REF!</f>
        <v>#REF!</v>
      </c>
      <c r="B322" t="e">
        <f>'By SKU - Old RTs'!#REF!</f>
        <v>#REF!</v>
      </c>
      <c r="C322" s="2" t="e">
        <f>VLOOKUP($A322,'By SKU - Old RTs'!$A:$V,18,FALSE)</f>
        <v>#REF!</v>
      </c>
      <c r="D322" s="2" t="e">
        <f>VLOOKUP($A322,'By SKU - New RTs'!$A:$V,18,FALSE)</f>
        <v>#REF!</v>
      </c>
      <c r="E322" s="5" t="e">
        <f t="shared" si="20"/>
        <v>#REF!</v>
      </c>
      <c r="F322" s="2" t="e">
        <f>VLOOKUP($A322,'By SKU - Old RTs'!$A:$V,19,FALSE)</f>
        <v>#REF!</v>
      </c>
      <c r="G322" s="2" t="e">
        <f>VLOOKUP($A322,'By SKU - New RTs'!$A:$V,19,FALSE)</f>
        <v>#REF!</v>
      </c>
      <c r="H322" s="5" t="e">
        <f t="shared" si="21"/>
        <v>#REF!</v>
      </c>
      <c r="I322" s="2" t="e">
        <f>VLOOKUP($A322,'By SKU - Old RTs'!$A:$V,20,FALSE)</f>
        <v>#REF!</v>
      </c>
      <c r="J322" s="2" t="e">
        <f>VLOOKUP($A322,'By SKU - New RTs'!$A:$V,20,FALSE)</f>
        <v>#REF!</v>
      </c>
      <c r="K322" s="5" t="e">
        <f t="shared" si="22"/>
        <v>#REF!</v>
      </c>
      <c r="L322" s="2" t="e">
        <f>VLOOKUP($A322,'By SKU - Old RTs'!$A:$V,21,FALSE)</f>
        <v>#REF!</v>
      </c>
      <c r="M322" s="2" t="e">
        <f>VLOOKUP($A322,'By SKU - New RTs'!$A:$V,21,FALSE)</f>
        <v>#REF!</v>
      </c>
      <c r="N322" s="5" t="e">
        <f t="shared" si="23"/>
        <v>#REF!</v>
      </c>
      <c r="O322" s="2" t="e">
        <f>VLOOKUP($A322,'By SKU - Old RTs'!$A:$V,22,FALSE)</f>
        <v>#REF!</v>
      </c>
      <c r="P322" s="2" t="e">
        <f>VLOOKUP($A322,'By SKU - New RTs'!$A:$V,22,FALSE)</f>
        <v>#REF!</v>
      </c>
      <c r="Q322" s="2" t="e">
        <f t="shared" si="24"/>
        <v>#REF!</v>
      </c>
    </row>
    <row r="323" spans="1:17" x14ac:dyDescent="0.3">
      <c r="A323" s="3" t="e">
        <f>'By SKU - Old RTs'!#REF!</f>
        <v>#REF!</v>
      </c>
      <c r="B323" t="e">
        <f>'By SKU - Old RTs'!#REF!</f>
        <v>#REF!</v>
      </c>
      <c r="C323" s="2" t="e">
        <f>VLOOKUP($A323,'By SKU - Old RTs'!$A:$V,18,FALSE)</f>
        <v>#REF!</v>
      </c>
      <c r="D323" s="2" t="e">
        <f>VLOOKUP($A323,'By SKU - New RTs'!$A:$V,18,FALSE)</f>
        <v>#REF!</v>
      </c>
      <c r="E323" s="5" t="e">
        <f t="shared" si="20"/>
        <v>#REF!</v>
      </c>
      <c r="F323" s="2" t="e">
        <f>VLOOKUP($A323,'By SKU - Old RTs'!$A:$V,19,FALSE)</f>
        <v>#REF!</v>
      </c>
      <c r="G323" s="2" t="e">
        <f>VLOOKUP($A323,'By SKU - New RTs'!$A:$V,19,FALSE)</f>
        <v>#REF!</v>
      </c>
      <c r="H323" s="5" t="e">
        <f t="shared" si="21"/>
        <v>#REF!</v>
      </c>
      <c r="I323" s="2" t="e">
        <f>VLOOKUP($A323,'By SKU - Old RTs'!$A:$V,20,FALSE)</f>
        <v>#REF!</v>
      </c>
      <c r="J323" s="2" t="e">
        <f>VLOOKUP($A323,'By SKU - New RTs'!$A:$V,20,FALSE)</f>
        <v>#REF!</v>
      </c>
      <c r="K323" s="5" t="e">
        <f t="shared" si="22"/>
        <v>#REF!</v>
      </c>
      <c r="L323" s="2" t="e">
        <f>VLOOKUP($A323,'By SKU - Old RTs'!$A:$V,21,FALSE)</f>
        <v>#REF!</v>
      </c>
      <c r="M323" s="2" t="e">
        <f>VLOOKUP($A323,'By SKU - New RTs'!$A:$V,21,FALSE)</f>
        <v>#REF!</v>
      </c>
      <c r="N323" s="5" t="e">
        <f t="shared" si="23"/>
        <v>#REF!</v>
      </c>
      <c r="O323" s="2" t="e">
        <f>VLOOKUP($A323,'By SKU - Old RTs'!$A:$V,22,FALSE)</f>
        <v>#REF!</v>
      </c>
      <c r="P323" s="2" t="e">
        <f>VLOOKUP($A323,'By SKU - New RTs'!$A:$V,22,FALSE)</f>
        <v>#REF!</v>
      </c>
      <c r="Q323" s="2" t="e">
        <f t="shared" si="24"/>
        <v>#REF!</v>
      </c>
    </row>
    <row r="324" spans="1:17" x14ac:dyDescent="0.3">
      <c r="A324" s="3" t="e">
        <f>'By SKU - Old RTs'!#REF!</f>
        <v>#REF!</v>
      </c>
      <c r="B324" t="e">
        <f>'By SKU - Old RTs'!#REF!</f>
        <v>#REF!</v>
      </c>
      <c r="C324" s="2" t="e">
        <f>VLOOKUP($A324,'By SKU - Old RTs'!$A:$V,18,FALSE)</f>
        <v>#REF!</v>
      </c>
      <c r="D324" s="2" t="e">
        <f>VLOOKUP($A324,'By SKU - New RTs'!$A:$V,18,FALSE)</f>
        <v>#REF!</v>
      </c>
      <c r="E324" s="5" t="e">
        <f t="shared" ref="E324:E363" si="25">D324-C324</f>
        <v>#REF!</v>
      </c>
      <c r="F324" s="2" t="e">
        <f>VLOOKUP($A324,'By SKU - Old RTs'!$A:$V,19,FALSE)</f>
        <v>#REF!</v>
      </c>
      <c r="G324" s="2" t="e">
        <f>VLOOKUP($A324,'By SKU - New RTs'!$A:$V,19,FALSE)</f>
        <v>#REF!</v>
      </c>
      <c r="H324" s="5" t="e">
        <f t="shared" ref="H324:H363" si="26">G324-F324</f>
        <v>#REF!</v>
      </c>
      <c r="I324" s="2" t="e">
        <f>VLOOKUP($A324,'By SKU - Old RTs'!$A:$V,20,FALSE)</f>
        <v>#REF!</v>
      </c>
      <c r="J324" s="2" t="e">
        <f>VLOOKUP($A324,'By SKU - New RTs'!$A:$V,20,FALSE)</f>
        <v>#REF!</v>
      </c>
      <c r="K324" s="5" t="e">
        <f t="shared" ref="K324:K363" si="27">J324-I324</f>
        <v>#REF!</v>
      </c>
      <c r="L324" s="2" t="e">
        <f>VLOOKUP($A324,'By SKU - Old RTs'!$A:$V,21,FALSE)</f>
        <v>#REF!</v>
      </c>
      <c r="M324" s="2" t="e">
        <f>VLOOKUP($A324,'By SKU - New RTs'!$A:$V,21,FALSE)</f>
        <v>#REF!</v>
      </c>
      <c r="N324" s="5" t="e">
        <f t="shared" ref="N324:N363" si="28">M324-L324</f>
        <v>#REF!</v>
      </c>
      <c r="O324" s="2" t="e">
        <f>VLOOKUP($A324,'By SKU - Old RTs'!$A:$V,22,FALSE)</f>
        <v>#REF!</v>
      </c>
      <c r="P324" s="2" t="e">
        <f>VLOOKUP($A324,'By SKU - New RTs'!$A:$V,22,FALSE)</f>
        <v>#REF!</v>
      </c>
      <c r="Q324" s="2" t="e">
        <f t="shared" ref="Q324:Q363" si="29">P324-O324</f>
        <v>#REF!</v>
      </c>
    </row>
    <row r="325" spans="1:17" x14ac:dyDescent="0.3">
      <c r="A325" s="3" t="e">
        <f>'By SKU - Old RTs'!#REF!</f>
        <v>#REF!</v>
      </c>
      <c r="B325" t="e">
        <f>'By SKU - Old RTs'!#REF!</f>
        <v>#REF!</v>
      </c>
      <c r="C325" s="2" t="e">
        <f>VLOOKUP($A325,'By SKU - Old RTs'!$A:$V,18,FALSE)</f>
        <v>#REF!</v>
      </c>
      <c r="D325" s="2" t="e">
        <f>VLOOKUP($A325,'By SKU - New RTs'!$A:$V,18,FALSE)</f>
        <v>#REF!</v>
      </c>
      <c r="E325" s="5" t="e">
        <f t="shared" si="25"/>
        <v>#REF!</v>
      </c>
      <c r="F325" s="2" t="e">
        <f>VLOOKUP($A325,'By SKU - Old RTs'!$A:$V,19,FALSE)</f>
        <v>#REF!</v>
      </c>
      <c r="G325" s="2" t="e">
        <f>VLOOKUP($A325,'By SKU - New RTs'!$A:$V,19,FALSE)</f>
        <v>#REF!</v>
      </c>
      <c r="H325" s="5" t="e">
        <f t="shared" si="26"/>
        <v>#REF!</v>
      </c>
      <c r="I325" s="2" t="e">
        <f>VLOOKUP($A325,'By SKU - Old RTs'!$A:$V,20,FALSE)</f>
        <v>#REF!</v>
      </c>
      <c r="J325" s="2" t="e">
        <f>VLOOKUP($A325,'By SKU - New RTs'!$A:$V,20,FALSE)</f>
        <v>#REF!</v>
      </c>
      <c r="K325" s="5" t="e">
        <f t="shared" si="27"/>
        <v>#REF!</v>
      </c>
      <c r="L325" s="2" t="e">
        <f>VLOOKUP($A325,'By SKU - Old RTs'!$A:$V,21,FALSE)</f>
        <v>#REF!</v>
      </c>
      <c r="M325" s="2" t="e">
        <f>VLOOKUP($A325,'By SKU - New RTs'!$A:$V,21,FALSE)</f>
        <v>#REF!</v>
      </c>
      <c r="N325" s="5" t="e">
        <f t="shared" si="28"/>
        <v>#REF!</v>
      </c>
      <c r="O325" s="2" t="e">
        <f>VLOOKUP($A325,'By SKU - Old RTs'!$A:$V,22,FALSE)</f>
        <v>#REF!</v>
      </c>
      <c r="P325" s="2" t="e">
        <f>VLOOKUP($A325,'By SKU - New RTs'!$A:$V,22,FALSE)</f>
        <v>#REF!</v>
      </c>
      <c r="Q325" s="2" t="e">
        <f t="shared" si="29"/>
        <v>#REF!</v>
      </c>
    </row>
    <row r="326" spans="1:17" x14ac:dyDescent="0.3">
      <c r="A326" s="3" t="e">
        <f>'By SKU - Old RTs'!#REF!</f>
        <v>#REF!</v>
      </c>
      <c r="B326" t="e">
        <f>'By SKU - Old RTs'!#REF!</f>
        <v>#REF!</v>
      </c>
      <c r="C326" s="2" t="e">
        <f>VLOOKUP($A326,'By SKU - Old RTs'!$A:$V,18,FALSE)</f>
        <v>#REF!</v>
      </c>
      <c r="D326" s="2" t="e">
        <f>VLOOKUP($A326,'By SKU - New RTs'!$A:$V,18,FALSE)</f>
        <v>#REF!</v>
      </c>
      <c r="E326" s="5" t="e">
        <f t="shared" si="25"/>
        <v>#REF!</v>
      </c>
      <c r="F326" s="2" t="e">
        <f>VLOOKUP($A326,'By SKU - Old RTs'!$A:$V,19,FALSE)</f>
        <v>#REF!</v>
      </c>
      <c r="G326" s="2" t="e">
        <f>VLOOKUP($A326,'By SKU - New RTs'!$A:$V,19,FALSE)</f>
        <v>#REF!</v>
      </c>
      <c r="H326" s="5" t="e">
        <f t="shared" si="26"/>
        <v>#REF!</v>
      </c>
      <c r="I326" s="2" t="e">
        <f>VLOOKUP($A326,'By SKU - Old RTs'!$A:$V,20,FALSE)</f>
        <v>#REF!</v>
      </c>
      <c r="J326" s="2" t="e">
        <f>VLOOKUP($A326,'By SKU - New RTs'!$A:$V,20,FALSE)</f>
        <v>#REF!</v>
      </c>
      <c r="K326" s="5" t="e">
        <f t="shared" si="27"/>
        <v>#REF!</v>
      </c>
      <c r="L326" s="2" t="e">
        <f>VLOOKUP($A326,'By SKU - Old RTs'!$A:$V,21,FALSE)</f>
        <v>#REF!</v>
      </c>
      <c r="M326" s="2" t="e">
        <f>VLOOKUP($A326,'By SKU - New RTs'!$A:$V,21,FALSE)</f>
        <v>#REF!</v>
      </c>
      <c r="N326" s="5" t="e">
        <f t="shared" si="28"/>
        <v>#REF!</v>
      </c>
      <c r="O326" s="2" t="e">
        <f>VLOOKUP($A326,'By SKU - Old RTs'!$A:$V,22,FALSE)</f>
        <v>#REF!</v>
      </c>
      <c r="P326" s="2" t="e">
        <f>VLOOKUP($A326,'By SKU - New RTs'!$A:$V,22,FALSE)</f>
        <v>#REF!</v>
      </c>
      <c r="Q326" s="2" t="e">
        <f t="shared" si="29"/>
        <v>#REF!</v>
      </c>
    </row>
    <row r="327" spans="1:17" x14ac:dyDescent="0.3">
      <c r="A327" s="3" t="e">
        <f>'By SKU - Old RTs'!#REF!</f>
        <v>#REF!</v>
      </c>
      <c r="B327" t="e">
        <f>'By SKU - Old RTs'!#REF!</f>
        <v>#REF!</v>
      </c>
      <c r="C327" s="2" t="e">
        <f>VLOOKUP($A327,'By SKU - Old RTs'!$A:$V,18,FALSE)</f>
        <v>#REF!</v>
      </c>
      <c r="D327" s="2" t="e">
        <f>VLOOKUP($A327,'By SKU - New RTs'!$A:$V,18,FALSE)</f>
        <v>#REF!</v>
      </c>
      <c r="E327" s="5" t="e">
        <f t="shared" si="25"/>
        <v>#REF!</v>
      </c>
      <c r="F327" s="2" t="e">
        <f>VLOOKUP($A327,'By SKU - Old RTs'!$A:$V,19,FALSE)</f>
        <v>#REF!</v>
      </c>
      <c r="G327" s="2" t="e">
        <f>VLOOKUP($A327,'By SKU - New RTs'!$A:$V,19,FALSE)</f>
        <v>#REF!</v>
      </c>
      <c r="H327" s="5" t="e">
        <f t="shared" si="26"/>
        <v>#REF!</v>
      </c>
      <c r="I327" s="2" t="e">
        <f>VLOOKUP($A327,'By SKU - Old RTs'!$A:$V,20,FALSE)</f>
        <v>#REF!</v>
      </c>
      <c r="J327" s="2" t="e">
        <f>VLOOKUP($A327,'By SKU - New RTs'!$A:$V,20,FALSE)</f>
        <v>#REF!</v>
      </c>
      <c r="K327" s="5" t="e">
        <f t="shared" si="27"/>
        <v>#REF!</v>
      </c>
      <c r="L327" s="2" t="e">
        <f>VLOOKUP($A327,'By SKU - Old RTs'!$A:$V,21,FALSE)</f>
        <v>#REF!</v>
      </c>
      <c r="M327" s="2" t="e">
        <f>VLOOKUP($A327,'By SKU - New RTs'!$A:$V,21,FALSE)</f>
        <v>#REF!</v>
      </c>
      <c r="N327" s="5" t="e">
        <f t="shared" si="28"/>
        <v>#REF!</v>
      </c>
      <c r="O327" s="2" t="e">
        <f>VLOOKUP($A327,'By SKU - Old RTs'!$A:$V,22,FALSE)</f>
        <v>#REF!</v>
      </c>
      <c r="P327" s="2" t="e">
        <f>VLOOKUP($A327,'By SKU - New RTs'!$A:$V,22,FALSE)</f>
        <v>#REF!</v>
      </c>
      <c r="Q327" s="2" t="e">
        <f t="shared" si="29"/>
        <v>#REF!</v>
      </c>
    </row>
    <row r="328" spans="1:17" x14ac:dyDescent="0.3">
      <c r="A328" s="3" t="e">
        <f>'By SKU - Old RTs'!#REF!</f>
        <v>#REF!</v>
      </c>
      <c r="B328" t="e">
        <f>'By SKU - Old RTs'!#REF!</f>
        <v>#REF!</v>
      </c>
      <c r="C328" s="2" t="e">
        <f>VLOOKUP($A328,'By SKU - Old RTs'!$A:$V,18,FALSE)</f>
        <v>#REF!</v>
      </c>
      <c r="D328" s="2" t="e">
        <f>VLOOKUP($A328,'By SKU - New RTs'!$A:$V,18,FALSE)</f>
        <v>#REF!</v>
      </c>
      <c r="E328" s="5" t="e">
        <f t="shared" si="25"/>
        <v>#REF!</v>
      </c>
      <c r="F328" s="2" t="e">
        <f>VLOOKUP($A328,'By SKU - Old RTs'!$A:$V,19,FALSE)</f>
        <v>#REF!</v>
      </c>
      <c r="G328" s="2" t="e">
        <f>VLOOKUP($A328,'By SKU - New RTs'!$A:$V,19,FALSE)</f>
        <v>#REF!</v>
      </c>
      <c r="H328" s="5" t="e">
        <f t="shared" si="26"/>
        <v>#REF!</v>
      </c>
      <c r="I328" s="2" t="e">
        <f>VLOOKUP($A328,'By SKU - Old RTs'!$A:$V,20,FALSE)</f>
        <v>#REF!</v>
      </c>
      <c r="J328" s="2" t="e">
        <f>VLOOKUP($A328,'By SKU - New RTs'!$A:$V,20,FALSE)</f>
        <v>#REF!</v>
      </c>
      <c r="K328" s="5" t="e">
        <f t="shared" si="27"/>
        <v>#REF!</v>
      </c>
      <c r="L328" s="2" t="e">
        <f>VLOOKUP($A328,'By SKU - Old RTs'!$A:$V,21,FALSE)</f>
        <v>#REF!</v>
      </c>
      <c r="M328" s="2" t="e">
        <f>VLOOKUP($A328,'By SKU - New RTs'!$A:$V,21,FALSE)</f>
        <v>#REF!</v>
      </c>
      <c r="N328" s="5" t="e">
        <f t="shared" si="28"/>
        <v>#REF!</v>
      </c>
      <c r="O328" s="2" t="e">
        <f>VLOOKUP($A328,'By SKU - Old RTs'!$A:$V,22,FALSE)</f>
        <v>#REF!</v>
      </c>
      <c r="P328" s="2" t="e">
        <f>VLOOKUP($A328,'By SKU - New RTs'!$A:$V,22,FALSE)</f>
        <v>#REF!</v>
      </c>
      <c r="Q328" s="2" t="e">
        <f t="shared" si="29"/>
        <v>#REF!</v>
      </c>
    </row>
    <row r="329" spans="1:17" x14ac:dyDescent="0.3">
      <c r="A329" s="3" t="e">
        <f>'By SKU - Old RTs'!#REF!</f>
        <v>#REF!</v>
      </c>
      <c r="B329" t="e">
        <f>'By SKU - Old RTs'!#REF!</f>
        <v>#REF!</v>
      </c>
      <c r="C329" s="2" t="e">
        <f>VLOOKUP($A329,'By SKU - Old RTs'!$A:$V,18,FALSE)</f>
        <v>#REF!</v>
      </c>
      <c r="D329" s="2" t="e">
        <f>VLOOKUP($A329,'By SKU - New RTs'!$A:$V,18,FALSE)</f>
        <v>#REF!</v>
      </c>
      <c r="E329" s="5" t="e">
        <f t="shared" si="25"/>
        <v>#REF!</v>
      </c>
      <c r="F329" s="2" t="e">
        <f>VLOOKUP($A329,'By SKU - Old RTs'!$A:$V,19,FALSE)</f>
        <v>#REF!</v>
      </c>
      <c r="G329" s="2" t="e">
        <f>VLOOKUP($A329,'By SKU - New RTs'!$A:$V,19,FALSE)</f>
        <v>#REF!</v>
      </c>
      <c r="H329" s="5" t="e">
        <f t="shared" si="26"/>
        <v>#REF!</v>
      </c>
      <c r="I329" s="2" t="e">
        <f>VLOOKUP($A329,'By SKU - Old RTs'!$A:$V,20,FALSE)</f>
        <v>#REF!</v>
      </c>
      <c r="J329" s="2" t="e">
        <f>VLOOKUP($A329,'By SKU - New RTs'!$A:$V,20,FALSE)</f>
        <v>#REF!</v>
      </c>
      <c r="K329" s="5" t="e">
        <f t="shared" si="27"/>
        <v>#REF!</v>
      </c>
      <c r="L329" s="2" t="e">
        <f>VLOOKUP($A329,'By SKU - Old RTs'!$A:$V,21,FALSE)</f>
        <v>#REF!</v>
      </c>
      <c r="M329" s="2" t="e">
        <f>VLOOKUP($A329,'By SKU - New RTs'!$A:$V,21,FALSE)</f>
        <v>#REF!</v>
      </c>
      <c r="N329" s="5" t="e">
        <f t="shared" si="28"/>
        <v>#REF!</v>
      </c>
      <c r="O329" s="2" t="e">
        <f>VLOOKUP($A329,'By SKU - Old RTs'!$A:$V,22,FALSE)</f>
        <v>#REF!</v>
      </c>
      <c r="P329" s="2" t="e">
        <f>VLOOKUP($A329,'By SKU - New RTs'!$A:$V,22,FALSE)</f>
        <v>#REF!</v>
      </c>
      <c r="Q329" s="2" t="e">
        <f t="shared" si="29"/>
        <v>#REF!</v>
      </c>
    </row>
    <row r="330" spans="1:17" x14ac:dyDescent="0.3">
      <c r="A330" s="3" t="e">
        <f>'By SKU - Old RTs'!#REF!</f>
        <v>#REF!</v>
      </c>
      <c r="B330" t="e">
        <f>'By SKU - Old RTs'!#REF!</f>
        <v>#REF!</v>
      </c>
      <c r="C330" s="2" t="e">
        <f>VLOOKUP($A330,'By SKU - Old RTs'!$A:$V,18,FALSE)</f>
        <v>#REF!</v>
      </c>
      <c r="D330" s="2" t="e">
        <f>VLOOKUP($A330,'By SKU - New RTs'!$A:$V,18,FALSE)</f>
        <v>#REF!</v>
      </c>
      <c r="E330" s="5" t="e">
        <f t="shared" si="25"/>
        <v>#REF!</v>
      </c>
      <c r="F330" s="2" t="e">
        <f>VLOOKUP($A330,'By SKU - Old RTs'!$A:$V,19,FALSE)</f>
        <v>#REF!</v>
      </c>
      <c r="G330" s="2" t="e">
        <f>VLOOKUP($A330,'By SKU - New RTs'!$A:$V,19,FALSE)</f>
        <v>#REF!</v>
      </c>
      <c r="H330" s="5" t="e">
        <f t="shared" si="26"/>
        <v>#REF!</v>
      </c>
      <c r="I330" s="2" t="e">
        <f>VLOOKUP($A330,'By SKU - Old RTs'!$A:$V,20,FALSE)</f>
        <v>#REF!</v>
      </c>
      <c r="J330" s="2" t="e">
        <f>VLOOKUP($A330,'By SKU - New RTs'!$A:$V,20,FALSE)</f>
        <v>#REF!</v>
      </c>
      <c r="K330" s="5" t="e">
        <f t="shared" si="27"/>
        <v>#REF!</v>
      </c>
      <c r="L330" s="2" t="e">
        <f>VLOOKUP($A330,'By SKU - Old RTs'!$A:$V,21,FALSE)</f>
        <v>#REF!</v>
      </c>
      <c r="M330" s="2" t="e">
        <f>VLOOKUP($A330,'By SKU - New RTs'!$A:$V,21,FALSE)</f>
        <v>#REF!</v>
      </c>
      <c r="N330" s="5" t="e">
        <f t="shared" si="28"/>
        <v>#REF!</v>
      </c>
      <c r="O330" s="2" t="e">
        <f>VLOOKUP($A330,'By SKU - Old RTs'!$A:$V,22,FALSE)</f>
        <v>#REF!</v>
      </c>
      <c r="P330" s="2" t="e">
        <f>VLOOKUP($A330,'By SKU - New RTs'!$A:$V,22,FALSE)</f>
        <v>#REF!</v>
      </c>
      <c r="Q330" s="2" t="e">
        <f t="shared" si="29"/>
        <v>#REF!</v>
      </c>
    </row>
    <row r="331" spans="1:17" x14ac:dyDescent="0.3">
      <c r="A331" s="3" t="e">
        <f>'By SKU - Old RTs'!#REF!</f>
        <v>#REF!</v>
      </c>
      <c r="B331" t="e">
        <f>'By SKU - Old RTs'!#REF!</f>
        <v>#REF!</v>
      </c>
      <c r="C331" s="2" t="e">
        <f>VLOOKUP($A331,'By SKU - Old RTs'!$A:$V,18,FALSE)</f>
        <v>#REF!</v>
      </c>
      <c r="D331" s="2" t="e">
        <f>VLOOKUP($A331,'By SKU - New RTs'!$A:$V,18,FALSE)</f>
        <v>#REF!</v>
      </c>
      <c r="E331" s="5" t="e">
        <f t="shared" si="25"/>
        <v>#REF!</v>
      </c>
      <c r="F331" s="2" t="e">
        <f>VLOOKUP($A331,'By SKU - Old RTs'!$A:$V,19,FALSE)</f>
        <v>#REF!</v>
      </c>
      <c r="G331" s="2" t="e">
        <f>VLOOKUP($A331,'By SKU - New RTs'!$A:$V,19,FALSE)</f>
        <v>#REF!</v>
      </c>
      <c r="H331" s="5" t="e">
        <f t="shared" si="26"/>
        <v>#REF!</v>
      </c>
      <c r="I331" s="2" t="e">
        <f>VLOOKUP($A331,'By SKU - Old RTs'!$A:$V,20,FALSE)</f>
        <v>#REF!</v>
      </c>
      <c r="J331" s="2" t="e">
        <f>VLOOKUP($A331,'By SKU - New RTs'!$A:$V,20,FALSE)</f>
        <v>#REF!</v>
      </c>
      <c r="K331" s="5" t="e">
        <f t="shared" si="27"/>
        <v>#REF!</v>
      </c>
      <c r="L331" s="2" t="e">
        <f>VLOOKUP($A331,'By SKU - Old RTs'!$A:$V,21,FALSE)</f>
        <v>#REF!</v>
      </c>
      <c r="M331" s="2" t="e">
        <f>VLOOKUP($A331,'By SKU - New RTs'!$A:$V,21,FALSE)</f>
        <v>#REF!</v>
      </c>
      <c r="N331" s="5" t="e">
        <f t="shared" si="28"/>
        <v>#REF!</v>
      </c>
      <c r="O331" s="2" t="e">
        <f>VLOOKUP($A331,'By SKU - Old RTs'!$A:$V,22,FALSE)</f>
        <v>#REF!</v>
      </c>
      <c r="P331" s="2" t="e">
        <f>VLOOKUP($A331,'By SKU - New RTs'!$A:$V,22,FALSE)</f>
        <v>#REF!</v>
      </c>
      <c r="Q331" s="2" t="e">
        <f t="shared" si="29"/>
        <v>#REF!</v>
      </c>
    </row>
    <row r="332" spans="1:17" x14ac:dyDescent="0.3">
      <c r="A332" s="3" t="e">
        <f>'By SKU - Old RTs'!#REF!</f>
        <v>#REF!</v>
      </c>
      <c r="B332" t="e">
        <f>'By SKU - Old RTs'!#REF!</f>
        <v>#REF!</v>
      </c>
      <c r="C332" s="2" t="e">
        <f>VLOOKUP($A332,'By SKU - Old RTs'!$A:$V,18,FALSE)</f>
        <v>#REF!</v>
      </c>
      <c r="D332" s="2" t="e">
        <f>VLOOKUP($A332,'By SKU - New RTs'!$A:$V,18,FALSE)</f>
        <v>#REF!</v>
      </c>
      <c r="E332" s="5" t="e">
        <f t="shared" si="25"/>
        <v>#REF!</v>
      </c>
      <c r="F332" s="2" t="e">
        <f>VLOOKUP($A332,'By SKU - Old RTs'!$A:$V,19,FALSE)</f>
        <v>#REF!</v>
      </c>
      <c r="G332" s="2" t="e">
        <f>VLOOKUP($A332,'By SKU - New RTs'!$A:$V,19,FALSE)</f>
        <v>#REF!</v>
      </c>
      <c r="H332" s="5" t="e">
        <f t="shared" si="26"/>
        <v>#REF!</v>
      </c>
      <c r="I332" s="2" t="e">
        <f>VLOOKUP($A332,'By SKU - Old RTs'!$A:$V,20,FALSE)</f>
        <v>#REF!</v>
      </c>
      <c r="J332" s="2" t="e">
        <f>VLOOKUP($A332,'By SKU - New RTs'!$A:$V,20,FALSE)</f>
        <v>#REF!</v>
      </c>
      <c r="K332" s="5" t="e">
        <f t="shared" si="27"/>
        <v>#REF!</v>
      </c>
      <c r="L332" s="2" t="e">
        <f>VLOOKUP($A332,'By SKU - Old RTs'!$A:$V,21,FALSE)</f>
        <v>#REF!</v>
      </c>
      <c r="M332" s="2" t="e">
        <f>VLOOKUP($A332,'By SKU - New RTs'!$A:$V,21,FALSE)</f>
        <v>#REF!</v>
      </c>
      <c r="N332" s="5" t="e">
        <f t="shared" si="28"/>
        <v>#REF!</v>
      </c>
      <c r="O332" s="2" t="e">
        <f>VLOOKUP($A332,'By SKU - Old RTs'!$A:$V,22,FALSE)</f>
        <v>#REF!</v>
      </c>
      <c r="P332" s="2" t="e">
        <f>VLOOKUP($A332,'By SKU - New RTs'!$A:$V,22,FALSE)</f>
        <v>#REF!</v>
      </c>
      <c r="Q332" s="2" t="e">
        <f t="shared" si="29"/>
        <v>#REF!</v>
      </c>
    </row>
    <row r="333" spans="1:17" x14ac:dyDescent="0.3">
      <c r="A333" s="3" t="e">
        <f>'By SKU - Old RTs'!#REF!</f>
        <v>#REF!</v>
      </c>
      <c r="B333" t="e">
        <f>'By SKU - Old RTs'!#REF!</f>
        <v>#REF!</v>
      </c>
      <c r="C333" s="2" t="e">
        <f>VLOOKUP($A333,'By SKU - Old RTs'!$A:$V,18,FALSE)</f>
        <v>#REF!</v>
      </c>
      <c r="D333" s="2" t="e">
        <f>VLOOKUP($A333,'By SKU - New RTs'!$A:$V,18,FALSE)</f>
        <v>#REF!</v>
      </c>
      <c r="E333" s="5" t="e">
        <f t="shared" si="25"/>
        <v>#REF!</v>
      </c>
      <c r="F333" s="2" t="e">
        <f>VLOOKUP($A333,'By SKU - Old RTs'!$A:$V,19,FALSE)</f>
        <v>#REF!</v>
      </c>
      <c r="G333" s="2" t="e">
        <f>VLOOKUP($A333,'By SKU - New RTs'!$A:$V,19,FALSE)</f>
        <v>#REF!</v>
      </c>
      <c r="H333" s="5" t="e">
        <f t="shared" si="26"/>
        <v>#REF!</v>
      </c>
      <c r="I333" s="2" t="e">
        <f>VLOOKUP($A333,'By SKU - Old RTs'!$A:$V,20,FALSE)</f>
        <v>#REF!</v>
      </c>
      <c r="J333" s="2" t="e">
        <f>VLOOKUP($A333,'By SKU - New RTs'!$A:$V,20,FALSE)</f>
        <v>#REF!</v>
      </c>
      <c r="K333" s="5" t="e">
        <f t="shared" si="27"/>
        <v>#REF!</v>
      </c>
      <c r="L333" s="2" t="e">
        <f>VLOOKUP($A333,'By SKU - Old RTs'!$A:$V,21,FALSE)</f>
        <v>#REF!</v>
      </c>
      <c r="M333" s="2" t="e">
        <f>VLOOKUP($A333,'By SKU - New RTs'!$A:$V,21,FALSE)</f>
        <v>#REF!</v>
      </c>
      <c r="N333" s="5" t="e">
        <f t="shared" si="28"/>
        <v>#REF!</v>
      </c>
      <c r="O333" s="2" t="e">
        <f>VLOOKUP($A333,'By SKU - Old RTs'!$A:$V,22,FALSE)</f>
        <v>#REF!</v>
      </c>
      <c r="P333" s="2" t="e">
        <f>VLOOKUP($A333,'By SKU - New RTs'!$A:$V,22,FALSE)</f>
        <v>#REF!</v>
      </c>
      <c r="Q333" s="2" t="e">
        <f t="shared" si="29"/>
        <v>#REF!</v>
      </c>
    </row>
    <row r="334" spans="1:17" x14ac:dyDescent="0.3">
      <c r="A334" s="3" t="e">
        <f>'By SKU - Old RTs'!#REF!</f>
        <v>#REF!</v>
      </c>
      <c r="B334" t="e">
        <f>'By SKU - Old RTs'!#REF!</f>
        <v>#REF!</v>
      </c>
      <c r="C334" s="2" t="e">
        <f>VLOOKUP($A334,'By SKU - Old RTs'!$A:$V,18,FALSE)</f>
        <v>#REF!</v>
      </c>
      <c r="D334" s="2" t="e">
        <f>VLOOKUP($A334,'By SKU - New RTs'!$A:$V,18,FALSE)</f>
        <v>#REF!</v>
      </c>
      <c r="E334" s="5" t="e">
        <f t="shared" si="25"/>
        <v>#REF!</v>
      </c>
      <c r="F334" s="2" t="e">
        <f>VLOOKUP($A334,'By SKU - Old RTs'!$A:$V,19,FALSE)</f>
        <v>#REF!</v>
      </c>
      <c r="G334" s="2" t="e">
        <f>VLOOKUP($A334,'By SKU - New RTs'!$A:$V,19,FALSE)</f>
        <v>#REF!</v>
      </c>
      <c r="H334" s="5" t="e">
        <f t="shared" si="26"/>
        <v>#REF!</v>
      </c>
      <c r="I334" s="2" t="e">
        <f>VLOOKUP($A334,'By SKU - Old RTs'!$A:$V,20,FALSE)</f>
        <v>#REF!</v>
      </c>
      <c r="J334" s="2" t="e">
        <f>VLOOKUP($A334,'By SKU - New RTs'!$A:$V,20,FALSE)</f>
        <v>#REF!</v>
      </c>
      <c r="K334" s="5" t="e">
        <f t="shared" si="27"/>
        <v>#REF!</v>
      </c>
      <c r="L334" s="2" t="e">
        <f>VLOOKUP($A334,'By SKU - Old RTs'!$A:$V,21,FALSE)</f>
        <v>#REF!</v>
      </c>
      <c r="M334" s="2" t="e">
        <f>VLOOKUP($A334,'By SKU - New RTs'!$A:$V,21,FALSE)</f>
        <v>#REF!</v>
      </c>
      <c r="N334" s="5" t="e">
        <f t="shared" si="28"/>
        <v>#REF!</v>
      </c>
      <c r="O334" s="2" t="e">
        <f>VLOOKUP($A334,'By SKU - Old RTs'!$A:$V,22,FALSE)</f>
        <v>#REF!</v>
      </c>
      <c r="P334" s="2" t="e">
        <f>VLOOKUP($A334,'By SKU - New RTs'!$A:$V,22,FALSE)</f>
        <v>#REF!</v>
      </c>
      <c r="Q334" s="2" t="e">
        <f t="shared" si="29"/>
        <v>#REF!</v>
      </c>
    </row>
    <row r="335" spans="1:17" x14ac:dyDescent="0.3">
      <c r="A335" s="3" t="e">
        <f>'By SKU - Old RTs'!#REF!</f>
        <v>#REF!</v>
      </c>
      <c r="B335" t="e">
        <f>'By SKU - Old RTs'!#REF!</f>
        <v>#REF!</v>
      </c>
      <c r="C335" s="2" t="e">
        <f>VLOOKUP($A335,'By SKU - Old RTs'!$A:$V,18,FALSE)</f>
        <v>#REF!</v>
      </c>
      <c r="D335" s="2" t="e">
        <f>VLOOKUP($A335,'By SKU - New RTs'!$A:$V,18,FALSE)</f>
        <v>#REF!</v>
      </c>
      <c r="E335" s="5" t="e">
        <f t="shared" si="25"/>
        <v>#REF!</v>
      </c>
      <c r="F335" s="2" t="e">
        <f>VLOOKUP($A335,'By SKU - Old RTs'!$A:$V,19,FALSE)</f>
        <v>#REF!</v>
      </c>
      <c r="G335" s="2" t="e">
        <f>VLOOKUP($A335,'By SKU - New RTs'!$A:$V,19,FALSE)</f>
        <v>#REF!</v>
      </c>
      <c r="H335" s="5" t="e">
        <f t="shared" si="26"/>
        <v>#REF!</v>
      </c>
      <c r="I335" s="2" t="e">
        <f>VLOOKUP($A335,'By SKU - Old RTs'!$A:$V,20,FALSE)</f>
        <v>#REF!</v>
      </c>
      <c r="J335" s="2" t="e">
        <f>VLOOKUP($A335,'By SKU - New RTs'!$A:$V,20,FALSE)</f>
        <v>#REF!</v>
      </c>
      <c r="K335" s="5" t="e">
        <f t="shared" si="27"/>
        <v>#REF!</v>
      </c>
      <c r="L335" s="2" t="e">
        <f>VLOOKUP($A335,'By SKU - Old RTs'!$A:$V,21,FALSE)</f>
        <v>#REF!</v>
      </c>
      <c r="M335" s="2" t="e">
        <f>VLOOKUP($A335,'By SKU - New RTs'!$A:$V,21,FALSE)</f>
        <v>#REF!</v>
      </c>
      <c r="N335" s="5" t="e">
        <f t="shared" si="28"/>
        <v>#REF!</v>
      </c>
      <c r="O335" s="2" t="e">
        <f>VLOOKUP($A335,'By SKU - Old RTs'!$A:$V,22,FALSE)</f>
        <v>#REF!</v>
      </c>
      <c r="P335" s="2" t="e">
        <f>VLOOKUP($A335,'By SKU - New RTs'!$A:$V,22,FALSE)</f>
        <v>#REF!</v>
      </c>
      <c r="Q335" s="2" t="e">
        <f t="shared" si="29"/>
        <v>#REF!</v>
      </c>
    </row>
    <row r="336" spans="1:17" x14ac:dyDescent="0.3">
      <c r="A336" s="3" t="e">
        <f>'By SKU - Old RTs'!#REF!</f>
        <v>#REF!</v>
      </c>
      <c r="B336" t="e">
        <f>'By SKU - Old RTs'!#REF!</f>
        <v>#REF!</v>
      </c>
      <c r="C336" s="2" t="e">
        <f>VLOOKUP($A336,'By SKU - Old RTs'!$A:$V,18,FALSE)</f>
        <v>#REF!</v>
      </c>
      <c r="D336" s="2" t="e">
        <f>VLOOKUP($A336,'By SKU - New RTs'!$A:$V,18,FALSE)</f>
        <v>#REF!</v>
      </c>
      <c r="E336" s="5" t="e">
        <f t="shared" si="25"/>
        <v>#REF!</v>
      </c>
      <c r="F336" s="2" t="e">
        <f>VLOOKUP($A336,'By SKU - Old RTs'!$A:$V,19,FALSE)</f>
        <v>#REF!</v>
      </c>
      <c r="G336" s="2" t="e">
        <f>VLOOKUP($A336,'By SKU - New RTs'!$A:$V,19,FALSE)</f>
        <v>#REF!</v>
      </c>
      <c r="H336" s="5" t="e">
        <f t="shared" si="26"/>
        <v>#REF!</v>
      </c>
      <c r="I336" s="2" t="e">
        <f>VLOOKUP($A336,'By SKU - Old RTs'!$A:$V,20,FALSE)</f>
        <v>#REF!</v>
      </c>
      <c r="J336" s="2" t="e">
        <f>VLOOKUP($A336,'By SKU - New RTs'!$A:$V,20,FALSE)</f>
        <v>#REF!</v>
      </c>
      <c r="K336" s="5" t="e">
        <f t="shared" si="27"/>
        <v>#REF!</v>
      </c>
      <c r="L336" s="2" t="e">
        <f>VLOOKUP($A336,'By SKU - Old RTs'!$A:$V,21,FALSE)</f>
        <v>#REF!</v>
      </c>
      <c r="M336" s="2" t="e">
        <f>VLOOKUP($A336,'By SKU - New RTs'!$A:$V,21,FALSE)</f>
        <v>#REF!</v>
      </c>
      <c r="N336" s="5" t="e">
        <f t="shared" si="28"/>
        <v>#REF!</v>
      </c>
      <c r="O336" s="2" t="e">
        <f>VLOOKUP($A336,'By SKU - Old RTs'!$A:$V,22,FALSE)</f>
        <v>#REF!</v>
      </c>
      <c r="P336" s="2" t="e">
        <f>VLOOKUP($A336,'By SKU - New RTs'!$A:$V,22,FALSE)</f>
        <v>#REF!</v>
      </c>
      <c r="Q336" s="2" t="e">
        <f t="shared" si="29"/>
        <v>#REF!</v>
      </c>
    </row>
    <row r="337" spans="1:17" x14ac:dyDescent="0.3">
      <c r="A337" s="3" t="e">
        <f>'By SKU - Old RTs'!#REF!</f>
        <v>#REF!</v>
      </c>
      <c r="B337" t="e">
        <f>'By SKU - Old RTs'!#REF!</f>
        <v>#REF!</v>
      </c>
      <c r="C337" s="2" t="e">
        <f>VLOOKUP($A337,'By SKU - Old RTs'!$A:$V,18,FALSE)</f>
        <v>#REF!</v>
      </c>
      <c r="D337" s="2" t="e">
        <f>VLOOKUP($A337,'By SKU - New RTs'!$A:$V,18,FALSE)</f>
        <v>#REF!</v>
      </c>
      <c r="E337" s="5" t="e">
        <f t="shared" si="25"/>
        <v>#REF!</v>
      </c>
      <c r="F337" s="2" t="e">
        <f>VLOOKUP($A337,'By SKU - Old RTs'!$A:$V,19,FALSE)</f>
        <v>#REF!</v>
      </c>
      <c r="G337" s="2" t="e">
        <f>VLOOKUP($A337,'By SKU - New RTs'!$A:$V,19,FALSE)</f>
        <v>#REF!</v>
      </c>
      <c r="H337" s="5" t="e">
        <f t="shared" si="26"/>
        <v>#REF!</v>
      </c>
      <c r="I337" s="2" t="e">
        <f>VLOOKUP($A337,'By SKU - Old RTs'!$A:$V,20,FALSE)</f>
        <v>#REF!</v>
      </c>
      <c r="J337" s="2" t="e">
        <f>VLOOKUP($A337,'By SKU - New RTs'!$A:$V,20,FALSE)</f>
        <v>#REF!</v>
      </c>
      <c r="K337" s="5" t="e">
        <f t="shared" si="27"/>
        <v>#REF!</v>
      </c>
      <c r="L337" s="2" t="e">
        <f>VLOOKUP($A337,'By SKU - Old RTs'!$A:$V,21,FALSE)</f>
        <v>#REF!</v>
      </c>
      <c r="M337" s="2" t="e">
        <f>VLOOKUP($A337,'By SKU - New RTs'!$A:$V,21,FALSE)</f>
        <v>#REF!</v>
      </c>
      <c r="N337" s="5" t="e">
        <f t="shared" si="28"/>
        <v>#REF!</v>
      </c>
      <c r="O337" s="2" t="e">
        <f>VLOOKUP($A337,'By SKU - Old RTs'!$A:$V,22,FALSE)</f>
        <v>#REF!</v>
      </c>
      <c r="P337" s="2" t="e">
        <f>VLOOKUP($A337,'By SKU - New RTs'!$A:$V,22,FALSE)</f>
        <v>#REF!</v>
      </c>
      <c r="Q337" s="2" t="e">
        <f t="shared" si="29"/>
        <v>#REF!</v>
      </c>
    </row>
    <row r="338" spans="1:17" x14ac:dyDescent="0.3">
      <c r="A338" s="3" t="e">
        <f>'By SKU - Old RTs'!#REF!</f>
        <v>#REF!</v>
      </c>
      <c r="B338" t="e">
        <f>'By SKU - Old RTs'!#REF!</f>
        <v>#REF!</v>
      </c>
      <c r="C338" s="2" t="e">
        <f>VLOOKUP($A338,'By SKU - Old RTs'!$A:$V,18,FALSE)</f>
        <v>#REF!</v>
      </c>
      <c r="D338" s="2" t="e">
        <f>VLOOKUP($A338,'By SKU - New RTs'!$A:$V,18,FALSE)</f>
        <v>#REF!</v>
      </c>
      <c r="E338" s="5" t="e">
        <f t="shared" si="25"/>
        <v>#REF!</v>
      </c>
      <c r="F338" s="2" t="e">
        <f>VLOOKUP($A338,'By SKU - Old RTs'!$A:$V,19,FALSE)</f>
        <v>#REF!</v>
      </c>
      <c r="G338" s="2" t="e">
        <f>VLOOKUP($A338,'By SKU - New RTs'!$A:$V,19,FALSE)</f>
        <v>#REF!</v>
      </c>
      <c r="H338" s="5" t="e">
        <f t="shared" si="26"/>
        <v>#REF!</v>
      </c>
      <c r="I338" s="2" t="e">
        <f>VLOOKUP($A338,'By SKU - Old RTs'!$A:$V,20,FALSE)</f>
        <v>#REF!</v>
      </c>
      <c r="J338" s="2" t="e">
        <f>VLOOKUP($A338,'By SKU - New RTs'!$A:$V,20,FALSE)</f>
        <v>#REF!</v>
      </c>
      <c r="K338" s="5" t="e">
        <f t="shared" si="27"/>
        <v>#REF!</v>
      </c>
      <c r="L338" s="2" t="e">
        <f>VLOOKUP($A338,'By SKU - Old RTs'!$A:$V,21,FALSE)</f>
        <v>#REF!</v>
      </c>
      <c r="M338" s="2" t="e">
        <f>VLOOKUP($A338,'By SKU - New RTs'!$A:$V,21,FALSE)</f>
        <v>#REF!</v>
      </c>
      <c r="N338" s="5" t="e">
        <f t="shared" si="28"/>
        <v>#REF!</v>
      </c>
      <c r="O338" s="2" t="e">
        <f>VLOOKUP($A338,'By SKU - Old RTs'!$A:$V,22,FALSE)</f>
        <v>#REF!</v>
      </c>
      <c r="P338" s="2" t="e">
        <f>VLOOKUP($A338,'By SKU - New RTs'!$A:$V,22,FALSE)</f>
        <v>#REF!</v>
      </c>
      <c r="Q338" s="2" t="e">
        <f t="shared" si="29"/>
        <v>#REF!</v>
      </c>
    </row>
    <row r="339" spans="1:17" x14ac:dyDescent="0.3">
      <c r="A339" s="3" t="e">
        <f>'By SKU - Old RTs'!#REF!</f>
        <v>#REF!</v>
      </c>
      <c r="B339" t="e">
        <f>'By SKU - Old RTs'!#REF!</f>
        <v>#REF!</v>
      </c>
      <c r="C339" s="2" t="e">
        <f>VLOOKUP($A339,'By SKU - Old RTs'!$A:$V,18,FALSE)</f>
        <v>#REF!</v>
      </c>
      <c r="D339" s="2" t="e">
        <f>VLOOKUP($A339,'By SKU - New RTs'!$A:$V,18,FALSE)</f>
        <v>#REF!</v>
      </c>
      <c r="E339" s="5" t="e">
        <f t="shared" si="25"/>
        <v>#REF!</v>
      </c>
      <c r="F339" s="2" t="e">
        <f>VLOOKUP($A339,'By SKU - Old RTs'!$A:$V,19,FALSE)</f>
        <v>#REF!</v>
      </c>
      <c r="G339" s="2" t="e">
        <f>VLOOKUP($A339,'By SKU - New RTs'!$A:$V,19,FALSE)</f>
        <v>#REF!</v>
      </c>
      <c r="H339" s="5" t="e">
        <f t="shared" si="26"/>
        <v>#REF!</v>
      </c>
      <c r="I339" s="2" t="e">
        <f>VLOOKUP($A339,'By SKU - Old RTs'!$A:$V,20,FALSE)</f>
        <v>#REF!</v>
      </c>
      <c r="J339" s="2" t="e">
        <f>VLOOKUP($A339,'By SKU - New RTs'!$A:$V,20,FALSE)</f>
        <v>#REF!</v>
      </c>
      <c r="K339" s="5" t="e">
        <f t="shared" si="27"/>
        <v>#REF!</v>
      </c>
      <c r="L339" s="2" t="e">
        <f>VLOOKUP($A339,'By SKU - Old RTs'!$A:$V,21,FALSE)</f>
        <v>#REF!</v>
      </c>
      <c r="M339" s="2" t="e">
        <f>VLOOKUP($A339,'By SKU - New RTs'!$A:$V,21,FALSE)</f>
        <v>#REF!</v>
      </c>
      <c r="N339" s="5" t="e">
        <f t="shared" si="28"/>
        <v>#REF!</v>
      </c>
      <c r="O339" s="2" t="e">
        <f>VLOOKUP($A339,'By SKU - Old RTs'!$A:$V,22,FALSE)</f>
        <v>#REF!</v>
      </c>
      <c r="P339" s="2" t="e">
        <f>VLOOKUP($A339,'By SKU - New RTs'!$A:$V,22,FALSE)</f>
        <v>#REF!</v>
      </c>
      <c r="Q339" s="2" t="e">
        <f t="shared" si="29"/>
        <v>#REF!</v>
      </c>
    </row>
    <row r="340" spans="1:17" x14ac:dyDescent="0.3">
      <c r="A340" s="3" t="e">
        <f>'By SKU - Old RTs'!#REF!</f>
        <v>#REF!</v>
      </c>
      <c r="B340" t="e">
        <f>'By SKU - Old RTs'!#REF!</f>
        <v>#REF!</v>
      </c>
      <c r="C340" s="2" t="e">
        <f>VLOOKUP($A340,'By SKU - Old RTs'!$A:$V,18,FALSE)</f>
        <v>#REF!</v>
      </c>
      <c r="D340" s="2" t="e">
        <f>VLOOKUP($A340,'By SKU - New RTs'!$A:$V,18,FALSE)</f>
        <v>#REF!</v>
      </c>
      <c r="E340" s="5" t="e">
        <f t="shared" si="25"/>
        <v>#REF!</v>
      </c>
      <c r="F340" s="2" t="e">
        <f>VLOOKUP($A340,'By SKU - Old RTs'!$A:$V,19,FALSE)</f>
        <v>#REF!</v>
      </c>
      <c r="G340" s="2" t="e">
        <f>VLOOKUP($A340,'By SKU - New RTs'!$A:$V,19,FALSE)</f>
        <v>#REF!</v>
      </c>
      <c r="H340" s="5" t="e">
        <f t="shared" si="26"/>
        <v>#REF!</v>
      </c>
      <c r="I340" s="2" t="e">
        <f>VLOOKUP($A340,'By SKU - Old RTs'!$A:$V,20,FALSE)</f>
        <v>#REF!</v>
      </c>
      <c r="J340" s="2" t="e">
        <f>VLOOKUP($A340,'By SKU - New RTs'!$A:$V,20,FALSE)</f>
        <v>#REF!</v>
      </c>
      <c r="K340" s="5" t="e">
        <f t="shared" si="27"/>
        <v>#REF!</v>
      </c>
      <c r="L340" s="2" t="e">
        <f>VLOOKUP($A340,'By SKU - Old RTs'!$A:$V,21,FALSE)</f>
        <v>#REF!</v>
      </c>
      <c r="M340" s="2" t="e">
        <f>VLOOKUP($A340,'By SKU - New RTs'!$A:$V,21,FALSE)</f>
        <v>#REF!</v>
      </c>
      <c r="N340" s="5" t="e">
        <f t="shared" si="28"/>
        <v>#REF!</v>
      </c>
      <c r="O340" s="2" t="e">
        <f>VLOOKUP($A340,'By SKU - Old RTs'!$A:$V,22,FALSE)</f>
        <v>#REF!</v>
      </c>
      <c r="P340" s="2" t="e">
        <f>VLOOKUP($A340,'By SKU - New RTs'!$A:$V,22,FALSE)</f>
        <v>#REF!</v>
      </c>
      <c r="Q340" s="2" t="e">
        <f t="shared" si="29"/>
        <v>#REF!</v>
      </c>
    </row>
    <row r="341" spans="1:17" x14ac:dyDescent="0.3">
      <c r="A341" s="3" t="e">
        <f>'By SKU - Old RTs'!#REF!</f>
        <v>#REF!</v>
      </c>
      <c r="B341" t="e">
        <f>'By SKU - Old RTs'!#REF!</f>
        <v>#REF!</v>
      </c>
      <c r="C341" s="2" t="e">
        <f>VLOOKUP($A341,'By SKU - Old RTs'!$A:$V,18,FALSE)</f>
        <v>#REF!</v>
      </c>
      <c r="D341" s="2" t="e">
        <f>VLOOKUP($A341,'By SKU - New RTs'!$A:$V,18,FALSE)</f>
        <v>#REF!</v>
      </c>
      <c r="E341" s="5" t="e">
        <f t="shared" si="25"/>
        <v>#REF!</v>
      </c>
      <c r="F341" s="2" t="e">
        <f>VLOOKUP($A341,'By SKU - Old RTs'!$A:$V,19,FALSE)</f>
        <v>#REF!</v>
      </c>
      <c r="G341" s="2" t="e">
        <f>VLOOKUP($A341,'By SKU - New RTs'!$A:$V,19,FALSE)</f>
        <v>#REF!</v>
      </c>
      <c r="H341" s="5" t="e">
        <f t="shared" si="26"/>
        <v>#REF!</v>
      </c>
      <c r="I341" s="2" t="e">
        <f>VLOOKUP($A341,'By SKU - Old RTs'!$A:$V,20,FALSE)</f>
        <v>#REF!</v>
      </c>
      <c r="J341" s="2" t="e">
        <f>VLOOKUP($A341,'By SKU - New RTs'!$A:$V,20,FALSE)</f>
        <v>#REF!</v>
      </c>
      <c r="K341" s="5" t="e">
        <f t="shared" si="27"/>
        <v>#REF!</v>
      </c>
      <c r="L341" s="2" t="e">
        <f>VLOOKUP($A341,'By SKU - Old RTs'!$A:$V,21,FALSE)</f>
        <v>#REF!</v>
      </c>
      <c r="M341" s="2" t="e">
        <f>VLOOKUP($A341,'By SKU - New RTs'!$A:$V,21,FALSE)</f>
        <v>#REF!</v>
      </c>
      <c r="N341" s="5" t="e">
        <f t="shared" si="28"/>
        <v>#REF!</v>
      </c>
      <c r="O341" s="2" t="e">
        <f>VLOOKUP($A341,'By SKU - Old RTs'!$A:$V,22,FALSE)</f>
        <v>#REF!</v>
      </c>
      <c r="P341" s="2" t="e">
        <f>VLOOKUP($A341,'By SKU - New RTs'!$A:$V,22,FALSE)</f>
        <v>#REF!</v>
      </c>
      <c r="Q341" s="2" t="e">
        <f t="shared" si="29"/>
        <v>#REF!</v>
      </c>
    </row>
    <row r="342" spans="1:17" x14ac:dyDescent="0.3">
      <c r="A342" s="3" t="e">
        <f>'By SKU - Old RTs'!#REF!</f>
        <v>#REF!</v>
      </c>
      <c r="B342" t="e">
        <f>'By SKU - Old RTs'!#REF!</f>
        <v>#REF!</v>
      </c>
      <c r="C342" s="2" t="e">
        <f>VLOOKUP($A342,'By SKU - Old RTs'!$A:$V,18,FALSE)</f>
        <v>#REF!</v>
      </c>
      <c r="D342" s="2" t="e">
        <f>VLOOKUP($A342,'By SKU - New RTs'!$A:$V,18,FALSE)</f>
        <v>#REF!</v>
      </c>
      <c r="E342" s="5" t="e">
        <f t="shared" si="25"/>
        <v>#REF!</v>
      </c>
      <c r="F342" s="2" t="e">
        <f>VLOOKUP($A342,'By SKU - Old RTs'!$A:$V,19,FALSE)</f>
        <v>#REF!</v>
      </c>
      <c r="G342" s="2" t="e">
        <f>VLOOKUP($A342,'By SKU - New RTs'!$A:$V,19,FALSE)</f>
        <v>#REF!</v>
      </c>
      <c r="H342" s="5" t="e">
        <f t="shared" si="26"/>
        <v>#REF!</v>
      </c>
      <c r="I342" s="2" t="e">
        <f>VLOOKUP($A342,'By SKU - Old RTs'!$A:$V,20,FALSE)</f>
        <v>#REF!</v>
      </c>
      <c r="J342" s="2" t="e">
        <f>VLOOKUP($A342,'By SKU - New RTs'!$A:$V,20,FALSE)</f>
        <v>#REF!</v>
      </c>
      <c r="K342" s="5" t="e">
        <f t="shared" si="27"/>
        <v>#REF!</v>
      </c>
      <c r="L342" s="2" t="e">
        <f>VLOOKUP($A342,'By SKU - Old RTs'!$A:$V,21,FALSE)</f>
        <v>#REF!</v>
      </c>
      <c r="M342" s="2" t="e">
        <f>VLOOKUP($A342,'By SKU - New RTs'!$A:$V,21,FALSE)</f>
        <v>#REF!</v>
      </c>
      <c r="N342" s="5" t="e">
        <f t="shared" si="28"/>
        <v>#REF!</v>
      </c>
      <c r="O342" s="2" t="e">
        <f>VLOOKUP($A342,'By SKU - Old RTs'!$A:$V,22,FALSE)</f>
        <v>#REF!</v>
      </c>
      <c r="P342" s="2" t="e">
        <f>VLOOKUP($A342,'By SKU - New RTs'!$A:$V,22,FALSE)</f>
        <v>#REF!</v>
      </c>
      <c r="Q342" s="2" t="e">
        <f t="shared" si="29"/>
        <v>#REF!</v>
      </c>
    </row>
    <row r="343" spans="1:17" x14ac:dyDescent="0.3">
      <c r="A343" s="3" t="e">
        <f>'By SKU - Old RTs'!#REF!</f>
        <v>#REF!</v>
      </c>
      <c r="B343" t="e">
        <f>'By SKU - Old RTs'!#REF!</f>
        <v>#REF!</v>
      </c>
      <c r="C343" s="2" t="e">
        <f>VLOOKUP($A343,'By SKU - Old RTs'!$A:$V,18,FALSE)</f>
        <v>#REF!</v>
      </c>
      <c r="D343" s="2" t="e">
        <f>VLOOKUP($A343,'By SKU - New RTs'!$A:$V,18,FALSE)</f>
        <v>#REF!</v>
      </c>
      <c r="E343" s="5" t="e">
        <f t="shared" si="25"/>
        <v>#REF!</v>
      </c>
      <c r="F343" s="2" t="e">
        <f>VLOOKUP($A343,'By SKU - Old RTs'!$A:$V,19,FALSE)</f>
        <v>#REF!</v>
      </c>
      <c r="G343" s="2" t="e">
        <f>VLOOKUP($A343,'By SKU - New RTs'!$A:$V,19,FALSE)</f>
        <v>#REF!</v>
      </c>
      <c r="H343" s="5" t="e">
        <f t="shared" si="26"/>
        <v>#REF!</v>
      </c>
      <c r="I343" s="2" t="e">
        <f>VLOOKUP($A343,'By SKU - Old RTs'!$A:$V,20,FALSE)</f>
        <v>#REF!</v>
      </c>
      <c r="J343" s="2" t="e">
        <f>VLOOKUP($A343,'By SKU - New RTs'!$A:$V,20,FALSE)</f>
        <v>#REF!</v>
      </c>
      <c r="K343" s="5" t="e">
        <f t="shared" si="27"/>
        <v>#REF!</v>
      </c>
      <c r="L343" s="2" t="e">
        <f>VLOOKUP($A343,'By SKU - Old RTs'!$A:$V,21,FALSE)</f>
        <v>#REF!</v>
      </c>
      <c r="M343" s="2" t="e">
        <f>VLOOKUP($A343,'By SKU - New RTs'!$A:$V,21,FALSE)</f>
        <v>#REF!</v>
      </c>
      <c r="N343" s="5" t="e">
        <f t="shared" si="28"/>
        <v>#REF!</v>
      </c>
      <c r="O343" s="2" t="e">
        <f>VLOOKUP($A343,'By SKU - Old RTs'!$A:$V,22,FALSE)</f>
        <v>#REF!</v>
      </c>
      <c r="P343" s="2" t="e">
        <f>VLOOKUP($A343,'By SKU - New RTs'!$A:$V,22,FALSE)</f>
        <v>#REF!</v>
      </c>
      <c r="Q343" s="2" t="e">
        <f t="shared" si="29"/>
        <v>#REF!</v>
      </c>
    </row>
    <row r="344" spans="1:17" x14ac:dyDescent="0.3">
      <c r="A344" s="3" t="e">
        <f>'By SKU - Old RTs'!#REF!</f>
        <v>#REF!</v>
      </c>
      <c r="B344" t="e">
        <f>'By SKU - Old RTs'!#REF!</f>
        <v>#REF!</v>
      </c>
      <c r="C344" s="2" t="e">
        <f>VLOOKUP($A344,'By SKU - Old RTs'!$A:$V,18,FALSE)</f>
        <v>#REF!</v>
      </c>
      <c r="D344" s="2" t="e">
        <f>VLOOKUP($A344,'By SKU - New RTs'!$A:$V,18,FALSE)</f>
        <v>#REF!</v>
      </c>
      <c r="E344" s="5" t="e">
        <f t="shared" si="25"/>
        <v>#REF!</v>
      </c>
      <c r="F344" s="2" t="e">
        <f>VLOOKUP($A344,'By SKU - Old RTs'!$A:$V,19,FALSE)</f>
        <v>#REF!</v>
      </c>
      <c r="G344" s="2" t="e">
        <f>VLOOKUP($A344,'By SKU - New RTs'!$A:$V,19,FALSE)</f>
        <v>#REF!</v>
      </c>
      <c r="H344" s="5" t="e">
        <f t="shared" si="26"/>
        <v>#REF!</v>
      </c>
      <c r="I344" s="2" t="e">
        <f>VLOOKUP($A344,'By SKU - Old RTs'!$A:$V,20,FALSE)</f>
        <v>#REF!</v>
      </c>
      <c r="J344" s="2" t="e">
        <f>VLOOKUP($A344,'By SKU - New RTs'!$A:$V,20,FALSE)</f>
        <v>#REF!</v>
      </c>
      <c r="K344" s="5" t="e">
        <f t="shared" si="27"/>
        <v>#REF!</v>
      </c>
      <c r="L344" s="2" t="e">
        <f>VLOOKUP($A344,'By SKU - Old RTs'!$A:$V,21,FALSE)</f>
        <v>#REF!</v>
      </c>
      <c r="M344" s="2" t="e">
        <f>VLOOKUP($A344,'By SKU - New RTs'!$A:$V,21,FALSE)</f>
        <v>#REF!</v>
      </c>
      <c r="N344" s="5" t="e">
        <f t="shared" si="28"/>
        <v>#REF!</v>
      </c>
      <c r="O344" s="2" t="e">
        <f>VLOOKUP($A344,'By SKU - Old RTs'!$A:$V,22,FALSE)</f>
        <v>#REF!</v>
      </c>
      <c r="P344" s="2" t="e">
        <f>VLOOKUP($A344,'By SKU - New RTs'!$A:$V,22,FALSE)</f>
        <v>#REF!</v>
      </c>
      <c r="Q344" s="2" t="e">
        <f t="shared" si="29"/>
        <v>#REF!</v>
      </c>
    </row>
    <row r="345" spans="1:17" x14ac:dyDescent="0.3">
      <c r="A345" s="3" t="e">
        <f>'By SKU - Old RTs'!#REF!</f>
        <v>#REF!</v>
      </c>
      <c r="B345" t="e">
        <f>'By SKU - Old RTs'!#REF!</f>
        <v>#REF!</v>
      </c>
      <c r="C345" s="2" t="e">
        <f>VLOOKUP($A345,'By SKU - Old RTs'!$A:$V,18,FALSE)</f>
        <v>#REF!</v>
      </c>
      <c r="D345" s="2" t="e">
        <f>VLOOKUP($A345,'By SKU - New RTs'!$A:$V,18,FALSE)</f>
        <v>#REF!</v>
      </c>
      <c r="E345" s="5" t="e">
        <f t="shared" si="25"/>
        <v>#REF!</v>
      </c>
      <c r="F345" s="2" t="e">
        <f>VLOOKUP($A345,'By SKU - Old RTs'!$A:$V,19,FALSE)</f>
        <v>#REF!</v>
      </c>
      <c r="G345" s="2" t="e">
        <f>VLOOKUP($A345,'By SKU - New RTs'!$A:$V,19,FALSE)</f>
        <v>#REF!</v>
      </c>
      <c r="H345" s="5" t="e">
        <f t="shared" si="26"/>
        <v>#REF!</v>
      </c>
      <c r="I345" s="2" t="e">
        <f>VLOOKUP($A345,'By SKU - Old RTs'!$A:$V,20,FALSE)</f>
        <v>#REF!</v>
      </c>
      <c r="J345" s="2" t="e">
        <f>VLOOKUP($A345,'By SKU - New RTs'!$A:$V,20,FALSE)</f>
        <v>#REF!</v>
      </c>
      <c r="K345" s="5" t="e">
        <f t="shared" si="27"/>
        <v>#REF!</v>
      </c>
      <c r="L345" s="2" t="e">
        <f>VLOOKUP($A345,'By SKU - Old RTs'!$A:$V,21,FALSE)</f>
        <v>#REF!</v>
      </c>
      <c r="M345" s="2" t="e">
        <f>VLOOKUP($A345,'By SKU - New RTs'!$A:$V,21,FALSE)</f>
        <v>#REF!</v>
      </c>
      <c r="N345" s="5" t="e">
        <f t="shared" si="28"/>
        <v>#REF!</v>
      </c>
      <c r="O345" s="2" t="e">
        <f>VLOOKUP($A345,'By SKU - Old RTs'!$A:$V,22,FALSE)</f>
        <v>#REF!</v>
      </c>
      <c r="P345" s="2" t="e">
        <f>VLOOKUP($A345,'By SKU - New RTs'!$A:$V,22,FALSE)</f>
        <v>#REF!</v>
      </c>
      <c r="Q345" s="2" t="e">
        <f t="shared" si="29"/>
        <v>#REF!</v>
      </c>
    </row>
    <row r="346" spans="1:17" x14ac:dyDescent="0.3">
      <c r="A346" s="3" t="e">
        <f>'By SKU - Old RTs'!#REF!</f>
        <v>#REF!</v>
      </c>
      <c r="B346" t="e">
        <f>'By SKU - Old RTs'!#REF!</f>
        <v>#REF!</v>
      </c>
      <c r="C346" s="2" t="e">
        <f>VLOOKUP($A346,'By SKU - Old RTs'!$A:$V,18,FALSE)</f>
        <v>#REF!</v>
      </c>
      <c r="D346" s="2" t="e">
        <f>VLOOKUP($A346,'By SKU - New RTs'!$A:$V,18,FALSE)</f>
        <v>#REF!</v>
      </c>
      <c r="E346" s="5" t="e">
        <f t="shared" si="25"/>
        <v>#REF!</v>
      </c>
      <c r="F346" s="2" t="e">
        <f>VLOOKUP($A346,'By SKU - Old RTs'!$A:$V,19,FALSE)</f>
        <v>#REF!</v>
      </c>
      <c r="G346" s="2" t="e">
        <f>VLOOKUP($A346,'By SKU - New RTs'!$A:$V,19,FALSE)</f>
        <v>#REF!</v>
      </c>
      <c r="H346" s="5" t="e">
        <f t="shared" si="26"/>
        <v>#REF!</v>
      </c>
      <c r="I346" s="2" t="e">
        <f>VLOOKUP($A346,'By SKU - Old RTs'!$A:$V,20,FALSE)</f>
        <v>#REF!</v>
      </c>
      <c r="J346" s="2" t="e">
        <f>VLOOKUP($A346,'By SKU - New RTs'!$A:$V,20,FALSE)</f>
        <v>#REF!</v>
      </c>
      <c r="K346" s="5" t="e">
        <f t="shared" si="27"/>
        <v>#REF!</v>
      </c>
      <c r="L346" s="2" t="e">
        <f>VLOOKUP($A346,'By SKU - Old RTs'!$A:$V,21,FALSE)</f>
        <v>#REF!</v>
      </c>
      <c r="M346" s="2" t="e">
        <f>VLOOKUP($A346,'By SKU - New RTs'!$A:$V,21,FALSE)</f>
        <v>#REF!</v>
      </c>
      <c r="N346" s="5" t="e">
        <f t="shared" si="28"/>
        <v>#REF!</v>
      </c>
      <c r="O346" s="2" t="e">
        <f>VLOOKUP($A346,'By SKU - Old RTs'!$A:$V,22,FALSE)</f>
        <v>#REF!</v>
      </c>
      <c r="P346" s="2" t="e">
        <f>VLOOKUP($A346,'By SKU - New RTs'!$A:$V,22,FALSE)</f>
        <v>#REF!</v>
      </c>
      <c r="Q346" s="2" t="e">
        <f t="shared" si="29"/>
        <v>#REF!</v>
      </c>
    </row>
    <row r="347" spans="1:17" x14ac:dyDescent="0.3">
      <c r="A347" s="3" t="e">
        <f>'By SKU - Old RTs'!#REF!</f>
        <v>#REF!</v>
      </c>
      <c r="B347" t="e">
        <f>'By SKU - Old RTs'!#REF!</f>
        <v>#REF!</v>
      </c>
      <c r="C347" s="2" t="e">
        <f>VLOOKUP($A347,'By SKU - Old RTs'!$A:$V,18,FALSE)</f>
        <v>#REF!</v>
      </c>
      <c r="D347" s="2" t="e">
        <f>VLOOKUP($A347,'By SKU - New RTs'!$A:$V,18,FALSE)</f>
        <v>#REF!</v>
      </c>
      <c r="E347" s="5" t="e">
        <f t="shared" si="25"/>
        <v>#REF!</v>
      </c>
      <c r="F347" s="2" t="e">
        <f>VLOOKUP($A347,'By SKU - Old RTs'!$A:$V,19,FALSE)</f>
        <v>#REF!</v>
      </c>
      <c r="G347" s="2" t="e">
        <f>VLOOKUP($A347,'By SKU - New RTs'!$A:$V,19,FALSE)</f>
        <v>#REF!</v>
      </c>
      <c r="H347" s="5" t="e">
        <f t="shared" si="26"/>
        <v>#REF!</v>
      </c>
      <c r="I347" s="2" t="e">
        <f>VLOOKUP($A347,'By SKU - Old RTs'!$A:$V,20,FALSE)</f>
        <v>#REF!</v>
      </c>
      <c r="J347" s="2" t="e">
        <f>VLOOKUP($A347,'By SKU - New RTs'!$A:$V,20,FALSE)</f>
        <v>#REF!</v>
      </c>
      <c r="K347" s="5" t="e">
        <f t="shared" si="27"/>
        <v>#REF!</v>
      </c>
      <c r="L347" s="2" t="e">
        <f>VLOOKUP($A347,'By SKU - Old RTs'!$A:$V,21,FALSE)</f>
        <v>#REF!</v>
      </c>
      <c r="M347" s="2" t="e">
        <f>VLOOKUP($A347,'By SKU - New RTs'!$A:$V,21,FALSE)</f>
        <v>#REF!</v>
      </c>
      <c r="N347" s="5" t="e">
        <f t="shared" si="28"/>
        <v>#REF!</v>
      </c>
      <c r="O347" s="2" t="e">
        <f>VLOOKUP($A347,'By SKU - Old RTs'!$A:$V,22,FALSE)</f>
        <v>#REF!</v>
      </c>
      <c r="P347" s="2" t="e">
        <f>VLOOKUP($A347,'By SKU - New RTs'!$A:$V,22,FALSE)</f>
        <v>#REF!</v>
      </c>
      <c r="Q347" s="2" t="e">
        <f t="shared" si="29"/>
        <v>#REF!</v>
      </c>
    </row>
    <row r="348" spans="1:17" x14ac:dyDescent="0.3">
      <c r="A348" s="3" t="e">
        <f>'By SKU - Old RTs'!#REF!</f>
        <v>#REF!</v>
      </c>
      <c r="B348" t="e">
        <f>'By SKU - Old RTs'!#REF!</f>
        <v>#REF!</v>
      </c>
      <c r="C348" s="2" t="e">
        <f>VLOOKUP($A348,'By SKU - Old RTs'!$A:$V,18,FALSE)</f>
        <v>#REF!</v>
      </c>
      <c r="D348" s="2" t="e">
        <f>VLOOKUP($A348,'By SKU - New RTs'!$A:$V,18,FALSE)</f>
        <v>#REF!</v>
      </c>
      <c r="E348" s="5" t="e">
        <f t="shared" si="25"/>
        <v>#REF!</v>
      </c>
      <c r="F348" s="2" t="e">
        <f>VLOOKUP($A348,'By SKU - Old RTs'!$A:$V,19,FALSE)</f>
        <v>#REF!</v>
      </c>
      <c r="G348" s="2" t="e">
        <f>VLOOKUP($A348,'By SKU - New RTs'!$A:$V,19,FALSE)</f>
        <v>#REF!</v>
      </c>
      <c r="H348" s="5" t="e">
        <f t="shared" si="26"/>
        <v>#REF!</v>
      </c>
      <c r="I348" s="2" t="e">
        <f>VLOOKUP($A348,'By SKU - Old RTs'!$A:$V,20,FALSE)</f>
        <v>#REF!</v>
      </c>
      <c r="J348" s="2" t="e">
        <f>VLOOKUP($A348,'By SKU - New RTs'!$A:$V,20,FALSE)</f>
        <v>#REF!</v>
      </c>
      <c r="K348" s="5" t="e">
        <f t="shared" si="27"/>
        <v>#REF!</v>
      </c>
      <c r="L348" s="2" t="e">
        <f>VLOOKUP($A348,'By SKU - Old RTs'!$A:$V,21,FALSE)</f>
        <v>#REF!</v>
      </c>
      <c r="M348" s="2" t="e">
        <f>VLOOKUP($A348,'By SKU - New RTs'!$A:$V,21,FALSE)</f>
        <v>#REF!</v>
      </c>
      <c r="N348" s="5" t="e">
        <f t="shared" si="28"/>
        <v>#REF!</v>
      </c>
      <c r="O348" s="2" t="e">
        <f>VLOOKUP($A348,'By SKU - Old RTs'!$A:$V,22,FALSE)</f>
        <v>#REF!</v>
      </c>
      <c r="P348" s="2" t="e">
        <f>VLOOKUP($A348,'By SKU - New RTs'!$A:$V,22,FALSE)</f>
        <v>#REF!</v>
      </c>
      <c r="Q348" s="2" t="e">
        <f t="shared" si="29"/>
        <v>#REF!</v>
      </c>
    </row>
    <row r="349" spans="1:17" x14ac:dyDescent="0.3">
      <c r="A349" s="3" t="e">
        <f>'By SKU - Old RTs'!#REF!</f>
        <v>#REF!</v>
      </c>
      <c r="B349" t="e">
        <f>'By SKU - Old RTs'!#REF!</f>
        <v>#REF!</v>
      </c>
      <c r="C349" s="2" t="e">
        <f>VLOOKUP($A349,'By SKU - Old RTs'!$A:$V,18,FALSE)</f>
        <v>#REF!</v>
      </c>
      <c r="D349" s="2" t="e">
        <f>VLOOKUP($A349,'By SKU - New RTs'!$A:$V,18,FALSE)</f>
        <v>#REF!</v>
      </c>
      <c r="E349" s="5" t="e">
        <f t="shared" si="25"/>
        <v>#REF!</v>
      </c>
      <c r="F349" s="2" t="e">
        <f>VLOOKUP($A349,'By SKU - Old RTs'!$A:$V,19,FALSE)</f>
        <v>#REF!</v>
      </c>
      <c r="G349" s="2" t="e">
        <f>VLOOKUP($A349,'By SKU - New RTs'!$A:$V,19,FALSE)</f>
        <v>#REF!</v>
      </c>
      <c r="H349" s="5" t="e">
        <f t="shared" si="26"/>
        <v>#REF!</v>
      </c>
      <c r="I349" s="2" t="e">
        <f>VLOOKUP($A349,'By SKU - Old RTs'!$A:$V,20,FALSE)</f>
        <v>#REF!</v>
      </c>
      <c r="J349" s="2" t="e">
        <f>VLOOKUP($A349,'By SKU - New RTs'!$A:$V,20,FALSE)</f>
        <v>#REF!</v>
      </c>
      <c r="K349" s="5" t="e">
        <f t="shared" si="27"/>
        <v>#REF!</v>
      </c>
      <c r="L349" s="2" t="e">
        <f>VLOOKUP($A349,'By SKU - Old RTs'!$A:$V,21,FALSE)</f>
        <v>#REF!</v>
      </c>
      <c r="M349" s="2" t="e">
        <f>VLOOKUP($A349,'By SKU - New RTs'!$A:$V,21,FALSE)</f>
        <v>#REF!</v>
      </c>
      <c r="N349" s="5" t="e">
        <f t="shared" si="28"/>
        <v>#REF!</v>
      </c>
      <c r="O349" s="2" t="e">
        <f>VLOOKUP($A349,'By SKU - Old RTs'!$A:$V,22,FALSE)</f>
        <v>#REF!</v>
      </c>
      <c r="P349" s="2" t="e">
        <f>VLOOKUP($A349,'By SKU - New RTs'!$A:$V,22,FALSE)</f>
        <v>#REF!</v>
      </c>
      <c r="Q349" s="2" t="e">
        <f t="shared" si="29"/>
        <v>#REF!</v>
      </c>
    </row>
    <row r="350" spans="1:17" x14ac:dyDescent="0.3">
      <c r="A350" s="3" t="e">
        <f>'By SKU - Old RTs'!#REF!</f>
        <v>#REF!</v>
      </c>
      <c r="B350" t="e">
        <f>'By SKU - Old RTs'!#REF!</f>
        <v>#REF!</v>
      </c>
      <c r="C350" s="2" t="e">
        <f>VLOOKUP($A350,'By SKU - Old RTs'!$A:$V,18,FALSE)</f>
        <v>#REF!</v>
      </c>
      <c r="D350" s="2" t="e">
        <f>VLOOKUP($A350,'By SKU - New RTs'!$A:$V,18,FALSE)</f>
        <v>#REF!</v>
      </c>
      <c r="E350" s="5" t="e">
        <f t="shared" si="25"/>
        <v>#REF!</v>
      </c>
      <c r="F350" s="2" t="e">
        <f>VLOOKUP($A350,'By SKU - Old RTs'!$A:$V,19,FALSE)</f>
        <v>#REF!</v>
      </c>
      <c r="G350" s="2" t="e">
        <f>VLOOKUP($A350,'By SKU - New RTs'!$A:$V,19,FALSE)</f>
        <v>#REF!</v>
      </c>
      <c r="H350" s="5" t="e">
        <f t="shared" si="26"/>
        <v>#REF!</v>
      </c>
      <c r="I350" s="2" t="e">
        <f>VLOOKUP($A350,'By SKU - Old RTs'!$A:$V,20,FALSE)</f>
        <v>#REF!</v>
      </c>
      <c r="J350" s="2" t="e">
        <f>VLOOKUP($A350,'By SKU - New RTs'!$A:$V,20,FALSE)</f>
        <v>#REF!</v>
      </c>
      <c r="K350" s="5" t="e">
        <f t="shared" si="27"/>
        <v>#REF!</v>
      </c>
      <c r="L350" s="2" t="e">
        <f>VLOOKUP($A350,'By SKU - Old RTs'!$A:$V,21,FALSE)</f>
        <v>#REF!</v>
      </c>
      <c r="M350" s="2" t="e">
        <f>VLOOKUP($A350,'By SKU - New RTs'!$A:$V,21,FALSE)</f>
        <v>#REF!</v>
      </c>
      <c r="N350" s="5" t="e">
        <f t="shared" si="28"/>
        <v>#REF!</v>
      </c>
      <c r="O350" s="2" t="e">
        <f>VLOOKUP($A350,'By SKU - Old RTs'!$A:$V,22,FALSE)</f>
        <v>#REF!</v>
      </c>
      <c r="P350" s="2" t="e">
        <f>VLOOKUP($A350,'By SKU - New RTs'!$A:$V,22,FALSE)</f>
        <v>#REF!</v>
      </c>
      <c r="Q350" s="2" t="e">
        <f t="shared" si="29"/>
        <v>#REF!</v>
      </c>
    </row>
    <row r="351" spans="1:17" x14ac:dyDescent="0.3">
      <c r="A351" s="3" t="e">
        <f>'By SKU - Old RTs'!#REF!</f>
        <v>#REF!</v>
      </c>
      <c r="B351" t="e">
        <f>'By SKU - Old RTs'!#REF!</f>
        <v>#REF!</v>
      </c>
      <c r="C351" s="2" t="e">
        <f>VLOOKUP($A351,'By SKU - Old RTs'!$A:$V,18,FALSE)</f>
        <v>#REF!</v>
      </c>
      <c r="D351" s="2" t="e">
        <f>VLOOKUP($A351,'By SKU - New RTs'!$A:$V,18,FALSE)</f>
        <v>#REF!</v>
      </c>
      <c r="E351" s="5" t="e">
        <f t="shared" si="25"/>
        <v>#REF!</v>
      </c>
      <c r="F351" s="2" t="e">
        <f>VLOOKUP($A351,'By SKU - Old RTs'!$A:$V,19,FALSE)</f>
        <v>#REF!</v>
      </c>
      <c r="G351" s="2" t="e">
        <f>VLOOKUP($A351,'By SKU - New RTs'!$A:$V,19,FALSE)</f>
        <v>#REF!</v>
      </c>
      <c r="H351" s="5" t="e">
        <f t="shared" si="26"/>
        <v>#REF!</v>
      </c>
      <c r="I351" s="2" t="e">
        <f>VLOOKUP($A351,'By SKU - Old RTs'!$A:$V,20,FALSE)</f>
        <v>#REF!</v>
      </c>
      <c r="J351" s="2" t="e">
        <f>VLOOKUP($A351,'By SKU - New RTs'!$A:$V,20,FALSE)</f>
        <v>#REF!</v>
      </c>
      <c r="K351" s="5" t="e">
        <f t="shared" si="27"/>
        <v>#REF!</v>
      </c>
      <c r="L351" s="2" t="e">
        <f>VLOOKUP($A351,'By SKU - Old RTs'!$A:$V,21,FALSE)</f>
        <v>#REF!</v>
      </c>
      <c r="M351" s="2" t="e">
        <f>VLOOKUP($A351,'By SKU - New RTs'!$A:$V,21,FALSE)</f>
        <v>#REF!</v>
      </c>
      <c r="N351" s="5" t="e">
        <f t="shared" si="28"/>
        <v>#REF!</v>
      </c>
      <c r="O351" s="2" t="e">
        <f>VLOOKUP($A351,'By SKU - Old RTs'!$A:$V,22,FALSE)</f>
        <v>#REF!</v>
      </c>
      <c r="P351" s="2" t="e">
        <f>VLOOKUP($A351,'By SKU - New RTs'!$A:$V,22,FALSE)</f>
        <v>#REF!</v>
      </c>
      <c r="Q351" s="2" t="e">
        <f t="shared" si="29"/>
        <v>#REF!</v>
      </c>
    </row>
    <row r="352" spans="1:17" x14ac:dyDescent="0.3">
      <c r="A352" s="3" t="e">
        <f>'By SKU - Old RTs'!#REF!</f>
        <v>#REF!</v>
      </c>
      <c r="B352" t="e">
        <f>'By SKU - Old RTs'!#REF!</f>
        <v>#REF!</v>
      </c>
      <c r="C352" s="2" t="e">
        <f>VLOOKUP($A352,'By SKU - Old RTs'!$A:$V,18,FALSE)</f>
        <v>#REF!</v>
      </c>
      <c r="D352" s="2" t="e">
        <f>VLOOKUP($A352,'By SKU - New RTs'!$A:$V,18,FALSE)</f>
        <v>#REF!</v>
      </c>
      <c r="E352" s="5" t="e">
        <f t="shared" si="25"/>
        <v>#REF!</v>
      </c>
      <c r="F352" s="2" t="e">
        <f>VLOOKUP($A352,'By SKU - Old RTs'!$A:$V,19,FALSE)</f>
        <v>#REF!</v>
      </c>
      <c r="G352" s="2" t="e">
        <f>VLOOKUP($A352,'By SKU - New RTs'!$A:$V,19,FALSE)</f>
        <v>#REF!</v>
      </c>
      <c r="H352" s="5" t="e">
        <f t="shared" si="26"/>
        <v>#REF!</v>
      </c>
      <c r="I352" s="2" t="e">
        <f>VLOOKUP($A352,'By SKU - Old RTs'!$A:$V,20,FALSE)</f>
        <v>#REF!</v>
      </c>
      <c r="J352" s="2" t="e">
        <f>VLOOKUP($A352,'By SKU - New RTs'!$A:$V,20,FALSE)</f>
        <v>#REF!</v>
      </c>
      <c r="K352" s="5" t="e">
        <f t="shared" si="27"/>
        <v>#REF!</v>
      </c>
      <c r="L352" s="2" t="e">
        <f>VLOOKUP($A352,'By SKU - Old RTs'!$A:$V,21,FALSE)</f>
        <v>#REF!</v>
      </c>
      <c r="M352" s="2" t="e">
        <f>VLOOKUP($A352,'By SKU - New RTs'!$A:$V,21,FALSE)</f>
        <v>#REF!</v>
      </c>
      <c r="N352" s="5" t="e">
        <f t="shared" si="28"/>
        <v>#REF!</v>
      </c>
      <c r="O352" s="2" t="e">
        <f>VLOOKUP($A352,'By SKU - Old RTs'!$A:$V,22,FALSE)</f>
        <v>#REF!</v>
      </c>
      <c r="P352" s="2" t="e">
        <f>VLOOKUP($A352,'By SKU - New RTs'!$A:$V,22,FALSE)</f>
        <v>#REF!</v>
      </c>
      <c r="Q352" s="2" t="e">
        <f t="shared" si="29"/>
        <v>#REF!</v>
      </c>
    </row>
    <row r="353" spans="1:17" x14ac:dyDescent="0.3">
      <c r="A353" s="3" t="e">
        <f>'By SKU - Old RTs'!#REF!</f>
        <v>#REF!</v>
      </c>
      <c r="B353" t="e">
        <f>'By SKU - Old RTs'!#REF!</f>
        <v>#REF!</v>
      </c>
      <c r="C353" s="2" t="e">
        <f>VLOOKUP($A353,'By SKU - Old RTs'!$A:$V,18,FALSE)</f>
        <v>#REF!</v>
      </c>
      <c r="D353" s="2" t="e">
        <f>VLOOKUP($A353,'By SKU - New RTs'!$A:$V,18,FALSE)</f>
        <v>#REF!</v>
      </c>
      <c r="E353" s="5" t="e">
        <f t="shared" si="25"/>
        <v>#REF!</v>
      </c>
      <c r="F353" s="2" t="e">
        <f>VLOOKUP($A353,'By SKU - Old RTs'!$A:$V,19,FALSE)</f>
        <v>#REF!</v>
      </c>
      <c r="G353" s="2" t="e">
        <f>VLOOKUP($A353,'By SKU - New RTs'!$A:$V,19,FALSE)</f>
        <v>#REF!</v>
      </c>
      <c r="H353" s="5" t="e">
        <f t="shared" si="26"/>
        <v>#REF!</v>
      </c>
      <c r="I353" s="2" t="e">
        <f>VLOOKUP($A353,'By SKU - Old RTs'!$A:$V,20,FALSE)</f>
        <v>#REF!</v>
      </c>
      <c r="J353" s="2" t="e">
        <f>VLOOKUP($A353,'By SKU - New RTs'!$A:$V,20,FALSE)</f>
        <v>#REF!</v>
      </c>
      <c r="K353" s="5" t="e">
        <f t="shared" si="27"/>
        <v>#REF!</v>
      </c>
      <c r="L353" s="2" t="e">
        <f>VLOOKUP($A353,'By SKU - Old RTs'!$A:$V,21,FALSE)</f>
        <v>#REF!</v>
      </c>
      <c r="M353" s="2" t="e">
        <f>VLOOKUP($A353,'By SKU - New RTs'!$A:$V,21,FALSE)</f>
        <v>#REF!</v>
      </c>
      <c r="N353" s="5" t="e">
        <f t="shared" si="28"/>
        <v>#REF!</v>
      </c>
      <c r="O353" s="2" t="e">
        <f>VLOOKUP($A353,'By SKU - Old RTs'!$A:$V,22,FALSE)</f>
        <v>#REF!</v>
      </c>
      <c r="P353" s="2" t="e">
        <f>VLOOKUP($A353,'By SKU - New RTs'!$A:$V,22,FALSE)</f>
        <v>#REF!</v>
      </c>
      <c r="Q353" s="2" t="e">
        <f t="shared" si="29"/>
        <v>#REF!</v>
      </c>
    </row>
    <row r="354" spans="1:17" x14ac:dyDescent="0.3">
      <c r="A354" s="3" t="e">
        <f>'By SKU - Old RTs'!#REF!</f>
        <v>#REF!</v>
      </c>
      <c r="B354" t="e">
        <f>'By SKU - Old RTs'!#REF!</f>
        <v>#REF!</v>
      </c>
      <c r="C354" s="2" t="e">
        <f>VLOOKUP($A354,'By SKU - Old RTs'!$A:$V,18,FALSE)</f>
        <v>#REF!</v>
      </c>
      <c r="D354" s="2" t="e">
        <f>VLOOKUP($A354,'By SKU - New RTs'!$A:$V,18,FALSE)</f>
        <v>#REF!</v>
      </c>
      <c r="E354" s="5" t="e">
        <f t="shared" si="25"/>
        <v>#REF!</v>
      </c>
      <c r="F354" s="2" t="e">
        <f>VLOOKUP($A354,'By SKU - Old RTs'!$A:$V,19,FALSE)</f>
        <v>#REF!</v>
      </c>
      <c r="G354" s="2" t="e">
        <f>VLOOKUP($A354,'By SKU - New RTs'!$A:$V,19,FALSE)</f>
        <v>#REF!</v>
      </c>
      <c r="H354" s="5" t="e">
        <f t="shared" si="26"/>
        <v>#REF!</v>
      </c>
      <c r="I354" s="2" t="e">
        <f>VLOOKUP($A354,'By SKU - Old RTs'!$A:$V,20,FALSE)</f>
        <v>#REF!</v>
      </c>
      <c r="J354" s="2" t="e">
        <f>VLOOKUP($A354,'By SKU - New RTs'!$A:$V,20,FALSE)</f>
        <v>#REF!</v>
      </c>
      <c r="K354" s="5" t="e">
        <f t="shared" si="27"/>
        <v>#REF!</v>
      </c>
      <c r="L354" s="2" t="e">
        <f>VLOOKUP($A354,'By SKU - Old RTs'!$A:$V,21,FALSE)</f>
        <v>#REF!</v>
      </c>
      <c r="M354" s="2" t="e">
        <f>VLOOKUP($A354,'By SKU - New RTs'!$A:$V,21,FALSE)</f>
        <v>#REF!</v>
      </c>
      <c r="N354" s="5" t="e">
        <f t="shared" si="28"/>
        <v>#REF!</v>
      </c>
      <c r="O354" s="2" t="e">
        <f>VLOOKUP($A354,'By SKU - Old RTs'!$A:$V,22,FALSE)</f>
        <v>#REF!</v>
      </c>
      <c r="P354" s="2" t="e">
        <f>VLOOKUP($A354,'By SKU - New RTs'!$A:$V,22,FALSE)</f>
        <v>#REF!</v>
      </c>
      <c r="Q354" s="2" t="e">
        <f t="shared" si="29"/>
        <v>#REF!</v>
      </c>
    </row>
    <row r="355" spans="1:17" x14ac:dyDescent="0.3">
      <c r="A355" s="3" t="e">
        <f>'By SKU - Old RTs'!#REF!</f>
        <v>#REF!</v>
      </c>
      <c r="B355" t="e">
        <f>'By SKU - Old RTs'!#REF!</f>
        <v>#REF!</v>
      </c>
      <c r="C355" s="2" t="e">
        <f>VLOOKUP($A355,'By SKU - Old RTs'!$A:$V,18,FALSE)</f>
        <v>#REF!</v>
      </c>
      <c r="D355" s="2" t="e">
        <f>VLOOKUP($A355,'By SKU - New RTs'!$A:$V,18,FALSE)</f>
        <v>#REF!</v>
      </c>
      <c r="E355" s="5" t="e">
        <f t="shared" si="25"/>
        <v>#REF!</v>
      </c>
      <c r="F355" s="2" t="e">
        <f>VLOOKUP($A355,'By SKU - Old RTs'!$A:$V,19,FALSE)</f>
        <v>#REF!</v>
      </c>
      <c r="G355" s="2" t="e">
        <f>VLOOKUP($A355,'By SKU - New RTs'!$A:$V,19,FALSE)</f>
        <v>#REF!</v>
      </c>
      <c r="H355" s="5" t="e">
        <f t="shared" si="26"/>
        <v>#REF!</v>
      </c>
      <c r="I355" s="2" t="e">
        <f>VLOOKUP($A355,'By SKU - Old RTs'!$A:$V,20,FALSE)</f>
        <v>#REF!</v>
      </c>
      <c r="J355" s="2" t="e">
        <f>VLOOKUP($A355,'By SKU - New RTs'!$A:$V,20,FALSE)</f>
        <v>#REF!</v>
      </c>
      <c r="K355" s="5" t="e">
        <f t="shared" si="27"/>
        <v>#REF!</v>
      </c>
      <c r="L355" s="2" t="e">
        <f>VLOOKUP($A355,'By SKU - Old RTs'!$A:$V,21,FALSE)</f>
        <v>#REF!</v>
      </c>
      <c r="M355" s="2" t="e">
        <f>VLOOKUP($A355,'By SKU - New RTs'!$A:$V,21,FALSE)</f>
        <v>#REF!</v>
      </c>
      <c r="N355" s="5" t="e">
        <f t="shared" si="28"/>
        <v>#REF!</v>
      </c>
      <c r="O355" s="2" t="e">
        <f>VLOOKUP($A355,'By SKU - Old RTs'!$A:$V,22,FALSE)</f>
        <v>#REF!</v>
      </c>
      <c r="P355" s="2" t="e">
        <f>VLOOKUP($A355,'By SKU - New RTs'!$A:$V,22,FALSE)</f>
        <v>#REF!</v>
      </c>
      <c r="Q355" s="2" t="e">
        <f t="shared" si="29"/>
        <v>#REF!</v>
      </c>
    </row>
    <row r="356" spans="1:17" x14ac:dyDescent="0.3">
      <c r="A356" s="3" t="e">
        <f>'By SKU - Old RTs'!#REF!</f>
        <v>#REF!</v>
      </c>
      <c r="B356" t="e">
        <f>'By SKU - Old RTs'!#REF!</f>
        <v>#REF!</v>
      </c>
      <c r="C356" s="2" t="e">
        <f>VLOOKUP($A356,'By SKU - Old RTs'!$A:$V,18,FALSE)</f>
        <v>#REF!</v>
      </c>
      <c r="D356" s="2" t="e">
        <f>VLOOKUP($A356,'By SKU - New RTs'!$A:$V,18,FALSE)</f>
        <v>#REF!</v>
      </c>
      <c r="E356" s="5" t="e">
        <f t="shared" si="25"/>
        <v>#REF!</v>
      </c>
      <c r="F356" s="2" t="e">
        <f>VLOOKUP($A356,'By SKU - Old RTs'!$A:$V,19,FALSE)</f>
        <v>#REF!</v>
      </c>
      <c r="G356" s="2" t="e">
        <f>VLOOKUP($A356,'By SKU - New RTs'!$A:$V,19,FALSE)</f>
        <v>#REF!</v>
      </c>
      <c r="H356" s="5" t="e">
        <f t="shared" si="26"/>
        <v>#REF!</v>
      </c>
      <c r="I356" s="2" t="e">
        <f>VLOOKUP($A356,'By SKU - Old RTs'!$A:$V,20,FALSE)</f>
        <v>#REF!</v>
      </c>
      <c r="J356" s="2" t="e">
        <f>VLOOKUP($A356,'By SKU - New RTs'!$A:$V,20,FALSE)</f>
        <v>#REF!</v>
      </c>
      <c r="K356" s="5" t="e">
        <f t="shared" si="27"/>
        <v>#REF!</v>
      </c>
      <c r="L356" s="2" t="e">
        <f>VLOOKUP($A356,'By SKU - Old RTs'!$A:$V,21,FALSE)</f>
        <v>#REF!</v>
      </c>
      <c r="M356" s="2" t="e">
        <f>VLOOKUP($A356,'By SKU - New RTs'!$A:$V,21,FALSE)</f>
        <v>#REF!</v>
      </c>
      <c r="N356" s="5" t="e">
        <f t="shared" si="28"/>
        <v>#REF!</v>
      </c>
      <c r="O356" s="2" t="e">
        <f>VLOOKUP($A356,'By SKU - Old RTs'!$A:$V,22,FALSE)</f>
        <v>#REF!</v>
      </c>
      <c r="P356" s="2" t="e">
        <f>VLOOKUP($A356,'By SKU - New RTs'!$A:$V,22,FALSE)</f>
        <v>#REF!</v>
      </c>
      <c r="Q356" s="2" t="e">
        <f t="shared" si="29"/>
        <v>#REF!</v>
      </c>
    </row>
    <row r="357" spans="1:17" x14ac:dyDescent="0.3">
      <c r="A357" s="3" t="e">
        <f>'By SKU - Old RTs'!#REF!</f>
        <v>#REF!</v>
      </c>
      <c r="B357" t="e">
        <f>'By SKU - Old RTs'!#REF!</f>
        <v>#REF!</v>
      </c>
      <c r="C357" s="2" t="e">
        <f>VLOOKUP($A357,'By SKU - Old RTs'!$A:$V,18,FALSE)</f>
        <v>#REF!</v>
      </c>
      <c r="D357" s="2" t="e">
        <f>VLOOKUP($A357,'By SKU - New RTs'!$A:$V,18,FALSE)</f>
        <v>#REF!</v>
      </c>
      <c r="E357" s="5" t="e">
        <f t="shared" si="25"/>
        <v>#REF!</v>
      </c>
      <c r="F357" s="2" t="e">
        <f>VLOOKUP($A357,'By SKU - Old RTs'!$A:$V,19,FALSE)</f>
        <v>#REF!</v>
      </c>
      <c r="G357" s="2" t="e">
        <f>VLOOKUP($A357,'By SKU - New RTs'!$A:$V,19,FALSE)</f>
        <v>#REF!</v>
      </c>
      <c r="H357" s="5" t="e">
        <f t="shared" si="26"/>
        <v>#REF!</v>
      </c>
      <c r="I357" s="2" t="e">
        <f>VLOOKUP($A357,'By SKU - Old RTs'!$A:$V,20,FALSE)</f>
        <v>#REF!</v>
      </c>
      <c r="J357" s="2" t="e">
        <f>VLOOKUP($A357,'By SKU - New RTs'!$A:$V,20,FALSE)</f>
        <v>#REF!</v>
      </c>
      <c r="K357" s="5" t="e">
        <f t="shared" si="27"/>
        <v>#REF!</v>
      </c>
      <c r="L357" s="2" t="e">
        <f>VLOOKUP($A357,'By SKU - Old RTs'!$A:$V,21,FALSE)</f>
        <v>#REF!</v>
      </c>
      <c r="M357" s="2" t="e">
        <f>VLOOKUP($A357,'By SKU - New RTs'!$A:$V,21,FALSE)</f>
        <v>#REF!</v>
      </c>
      <c r="N357" s="5" t="e">
        <f t="shared" si="28"/>
        <v>#REF!</v>
      </c>
      <c r="O357" s="2" t="e">
        <f>VLOOKUP($A357,'By SKU - Old RTs'!$A:$V,22,FALSE)</f>
        <v>#REF!</v>
      </c>
      <c r="P357" s="2" t="e">
        <f>VLOOKUP($A357,'By SKU - New RTs'!$A:$V,22,FALSE)</f>
        <v>#REF!</v>
      </c>
      <c r="Q357" s="2" t="e">
        <f t="shared" si="29"/>
        <v>#REF!</v>
      </c>
    </row>
    <row r="358" spans="1:17" x14ac:dyDescent="0.3">
      <c r="A358" s="3" t="e">
        <f>'By SKU - Old RTs'!#REF!</f>
        <v>#REF!</v>
      </c>
      <c r="B358" t="e">
        <f>'By SKU - Old RTs'!#REF!</f>
        <v>#REF!</v>
      </c>
      <c r="C358" s="2" t="e">
        <f>VLOOKUP($A358,'By SKU - Old RTs'!$A:$V,18,FALSE)</f>
        <v>#REF!</v>
      </c>
      <c r="D358" s="2" t="e">
        <f>VLOOKUP($A358,'By SKU - New RTs'!$A:$V,18,FALSE)</f>
        <v>#REF!</v>
      </c>
      <c r="E358" s="5" t="e">
        <f t="shared" si="25"/>
        <v>#REF!</v>
      </c>
      <c r="F358" s="2" t="e">
        <f>VLOOKUP($A358,'By SKU - Old RTs'!$A:$V,19,FALSE)</f>
        <v>#REF!</v>
      </c>
      <c r="G358" s="2" t="e">
        <f>VLOOKUP($A358,'By SKU - New RTs'!$A:$V,19,FALSE)</f>
        <v>#REF!</v>
      </c>
      <c r="H358" s="5" t="e">
        <f t="shared" si="26"/>
        <v>#REF!</v>
      </c>
      <c r="I358" s="2" t="e">
        <f>VLOOKUP($A358,'By SKU - Old RTs'!$A:$V,20,FALSE)</f>
        <v>#REF!</v>
      </c>
      <c r="J358" s="2" t="e">
        <f>VLOOKUP($A358,'By SKU - New RTs'!$A:$V,20,FALSE)</f>
        <v>#REF!</v>
      </c>
      <c r="K358" s="5" t="e">
        <f t="shared" si="27"/>
        <v>#REF!</v>
      </c>
      <c r="L358" s="2" t="e">
        <f>VLOOKUP($A358,'By SKU - Old RTs'!$A:$V,21,FALSE)</f>
        <v>#REF!</v>
      </c>
      <c r="M358" s="2" t="e">
        <f>VLOOKUP($A358,'By SKU - New RTs'!$A:$V,21,FALSE)</f>
        <v>#REF!</v>
      </c>
      <c r="N358" s="5" t="e">
        <f t="shared" si="28"/>
        <v>#REF!</v>
      </c>
      <c r="O358" s="2" t="e">
        <f>VLOOKUP($A358,'By SKU - Old RTs'!$A:$V,22,FALSE)</f>
        <v>#REF!</v>
      </c>
      <c r="P358" s="2" t="e">
        <f>VLOOKUP($A358,'By SKU - New RTs'!$A:$V,22,FALSE)</f>
        <v>#REF!</v>
      </c>
      <c r="Q358" s="2" t="e">
        <f t="shared" si="29"/>
        <v>#REF!</v>
      </c>
    </row>
    <row r="359" spans="1:17" x14ac:dyDescent="0.3">
      <c r="A359" s="3" t="e">
        <f>'By SKU - Old RTs'!#REF!</f>
        <v>#REF!</v>
      </c>
      <c r="B359" t="e">
        <f>'By SKU - Old RTs'!#REF!</f>
        <v>#REF!</v>
      </c>
      <c r="C359" s="2" t="e">
        <f>VLOOKUP($A359,'By SKU - Old RTs'!$A:$V,18,FALSE)</f>
        <v>#REF!</v>
      </c>
      <c r="D359" s="2" t="e">
        <f>VLOOKUP($A359,'By SKU - New RTs'!$A:$V,18,FALSE)</f>
        <v>#REF!</v>
      </c>
      <c r="E359" s="5" t="e">
        <f t="shared" si="25"/>
        <v>#REF!</v>
      </c>
      <c r="F359" s="2" t="e">
        <f>VLOOKUP($A359,'By SKU - Old RTs'!$A:$V,19,FALSE)</f>
        <v>#REF!</v>
      </c>
      <c r="G359" s="2" t="e">
        <f>VLOOKUP($A359,'By SKU - New RTs'!$A:$V,19,FALSE)</f>
        <v>#REF!</v>
      </c>
      <c r="H359" s="5" t="e">
        <f t="shared" si="26"/>
        <v>#REF!</v>
      </c>
      <c r="I359" s="2" t="e">
        <f>VLOOKUP($A359,'By SKU - Old RTs'!$A:$V,20,FALSE)</f>
        <v>#REF!</v>
      </c>
      <c r="J359" s="2" t="e">
        <f>VLOOKUP($A359,'By SKU - New RTs'!$A:$V,20,FALSE)</f>
        <v>#REF!</v>
      </c>
      <c r="K359" s="5" t="e">
        <f t="shared" si="27"/>
        <v>#REF!</v>
      </c>
      <c r="L359" s="2" t="e">
        <f>VLOOKUP($A359,'By SKU - Old RTs'!$A:$V,21,FALSE)</f>
        <v>#REF!</v>
      </c>
      <c r="M359" s="2" t="e">
        <f>VLOOKUP($A359,'By SKU - New RTs'!$A:$V,21,FALSE)</f>
        <v>#REF!</v>
      </c>
      <c r="N359" s="5" t="e">
        <f t="shared" si="28"/>
        <v>#REF!</v>
      </c>
      <c r="O359" s="2" t="e">
        <f>VLOOKUP($A359,'By SKU - Old RTs'!$A:$V,22,FALSE)</f>
        <v>#REF!</v>
      </c>
      <c r="P359" s="2" t="e">
        <f>VLOOKUP($A359,'By SKU - New RTs'!$A:$V,22,FALSE)</f>
        <v>#REF!</v>
      </c>
      <c r="Q359" s="2" t="e">
        <f t="shared" si="29"/>
        <v>#REF!</v>
      </c>
    </row>
    <row r="360" spans="1:17" x14ac:dyDescent="0.3">
      <c r="A360" s="3" t="e">
        <f>'By SKU - Old RTs'!#REF!</f>
        <v>#REF!</v>
      </c>
      <c r="B360" t="e">
        <f>'By SKU - Old RTs'!#REF!</f>
        <v>#REF!</v>
      </c>
      <c r="C360" s="2" t="e">
        <f>VLOOKUP($A360,'By SKU - Old RTs'!$A:$V,18,FALSE)</f>
        <v>#REF!</v>
      </c>
      <c r="D360" s="2" t="e">
        <f>VLOOKUP($A360,'By SKU - New RTs'!$A:$V,18,FALSE)</f>
        <v>#REF!</v>
      </c>
      <c r="E360" s="5" t="e">
        <f t="shared" si="25"/>
        <v>#REF!</v>
      </c>
      <c r="F360" s="2" t="e">
        <f>VLOOKUP($A360,'By SKU - Old RTs'!$A:$V,19,FALSE)</f>
        <v>#REF!</v>
      </c>
      <c r="G360" s="2" t="e">
        <f>VLOOKUP($A360,'By SKU - New RTs'!$A:$V,19,FALSE)</f>
        <v>#REF!</v>
      </c>
      <c r="H360" s="5" t="e">
        <f t="shared" si="26"/>
        <v>#REF!</v>
      </c>
      <c r="I360" s="2" t="e">
        <f>VLOOKUP($A360,'By SKU - Old RTs'!$A:$V,20,FALSE)</f>
        <v>#REF!</v>
      </c>
      <c r="J360" s="2" t="e">
        <f>VLOOKUP($A360,'By SKU - New RTs'!$A:$V,20,FALSE)</f>
        <v>#REF!</v>
      </c>
      <c r="K360" s="5" t="e">
        <f t="shared" si="27"/>
        <v>#REF!</v>
      </c>
      <c r="L360" s="2" t="e">
        <f>VLOOKUP($A360,'By SKU - Old RTs'!$A:$V,21,FALSE)</f>
        <v>#REF!</v>
      </c>
      <c r="M360" s="2" t="e">
        <f>VLOOKUP($A360,'By SKU - New RTs'!$A:$V,21,FALSE)</f>
        <v>#REF!</v>
      </c>
      <c r="N360" s="5" t="e">
        <f t="shared" si="28"/>
        <v>#REF!</v>
      </c>
      <c r="O360" s="2" t="e">
        <f>VLOOKUP($A360,'By SKU - Old RTs'!$A:$V,22,FALSE)</f>
        <v>#REF!</v>
      </c>
      <c r="P360" s="2" t="e">
        <f>VLOOKUP($A360,'By SKU - New RTs'!$A:$V,22,FALSE)</f>
        <v>#REF!</v>
      </c>
      <c r="Q360" s="2" t="e">
        <f t="shared" si="29"/>
        <v>#REF!</v>
      </c>
    </row>
    <row r="361" spans="1:17" x14ac:dyDescent="0.3">
      <c r="A361" s="3" t="e">
        <f>'By SKU - Old RTs'!#REF!</f>
        <v>#REF!</v>
      </c>
      <c r="B361" t="e">
        <f>'By SKU - Old RTs'!#REF!</f>
        <v>#REF!</v>
      </c>
      <c r="C361" s="2" t="e">
        <f>VLOOKUP($A361,'By SKU - Old RTs'!$A:$V,18,FALSE)</f>
        <v>#REF!</v>
      </c>
      <c r="D361" s="2" t="e">
        <f>VLOOKUP($A361,'By SKU - New RTs'!$A:$V,18,FALSE)</f>
        <v>#REF!</v>
      </c>
      <c r="E361" s="5" t="e">
        <f t="shared" si="25"/>
        <v>#REF!</v>
      </c>
      <c r="F361" s="2" t="e">
        <f>VLOOKUP($A361,'By SKU - Old RTs'!$A:$V,19,FALSE)</f>
        <v>#REF!</v>
      </c>
      <c r="G361" s="2" t="e">
        <f>VLOOKUP($A361,'By SKU - New RTs'!$A:$V,19,FALSE)</f>
        <v>#REF!</v>
      </c>
      <c r="H361" s="5" t="e">
        <f t="shared" si="26"/>
        <v>#REF!</v>
      </c>
      <c r="I361" s="2" t="e">
        <f>VLOOKUP($A361,'By SKU - Old RTs'!$A:$V,20,FALSE)</f>
        <v>#REF!</v>
      </c>
      <c r="J361" s="2" t="e">
        <f>VLOOKUP($A361,'By SKU - New RTs'!$A:$V,20,FALSE)</f>
        <v>#REF!</v>
      </c>
      <c r="K361" s="5" t="e">
        <f t="shared" si="27"/>
        <v>#REF!</v>
      </c>
      <c r="L361" s="2" t="e">
        <f>VLOOKUP($A361,'By SKU - Old RTs'!$A:$V,21,FALSE)</f>
        <v>#REF!</v>
      </c>
      <c r="M361" s="2" t="e">
        <f>VLOOKUP($A361,'By SKU - New RTs'!$A:$V,21,FALSE)</f>
        <v>#REF!</v>
      </c>
      <c r="N361" s="5" t="e">
        <f t="shared" si="28"/>
        <v>#REF!</v>
      </c>
      <c r="O361" s="2" t="e">
        <f>VLOOKUP($A361,'By SKU - Old RTs'!$A:$V,22,FALSE)</f>
        <v>#REF!</v>
      </c>
      <c r="P361" s="2" t="e">
        <f>VLOOKUP($A361,'By SKU - New RTs'!$A:$V,22,FALSE)</f>
        <v>#REF!</v>
      </c>
      <c r="Q361" s="2" t="e">
        <f t="shared" si="29"/>
        <v>#REF!</v>
      </c>
    </row>
    <row r="362" spans="1:17" x14ac:dyDescent="0.3">
      <c r="A362" s="3" t="e">
        <f>'By SKU - Old RTs'!#REF!</f>
        <v>#REF!</v>
      </c>
      <c r="B362" t="e">
        <f>'By SKU - Old RTs'!#REF!</f>
        <v>#REF!</v>
      </c>
      <c r="C362" s="2" t="e">
        <f>VLOOKUP($A362,'By SKU - Old RTs'!$A:$V,18,FALSE)</f>
        <v>#REF!</v>
      </c>
      <c r="D362" s="2" t="e">
        <f>VLOOKUP($A362,'By SKU - New RTs'!$A:$V,18,FALSE)</f>
        <v>#REF!</v>
      </c>
      <c r="E362" s="5" t="e">
        <f t="shared" si="25"/>
        <v>#REF!</v>
      </c>
      <c r="F362" s="2" t="e">
        <f>VLOOKUP($A362,'By SKU - Old RTs'!$A:$V,19,FALSE)</f>
        <v>#REF!</v>
      </c>
      <c r="G362" s="2" t="e">
        <f>VLOOKUP($A362,'By SKU - New RTs'!$A:$V,19,FALSE)</f>
        <v>#REF!</v>
      </c>
      <c r="H362" s="5" t="e">
        <f t="shared" si="26"/>
        <v>#REF!</v>
      </c>
      <c r="I362" s="2" t="e">
        <f>VLOOKUP($A362,'By SKU - Old RTs'!$A:$V,20,FALSE)</f>
        <v>#REF!</v>
      </c>
      <c r="J362" s="2" t="e">
        <f>VLOOKUP($A362,'By SKU - New RTs'!$A:$V,20,FALSE)</f>
        <v>#REF!</v>
      </c>
      <c r="K362" s="5" t="e">
        <f t="shared" si="27"/>
        <v>#REF!</v>
      </c>
      <c r="L362" s="2" t="e">
        <f>VLOOKUP($A362,'By SKU - Old RTs'!$A:$V,21,FALSE)</f>
        <v>#REF!</v>
      </c>
      <c r="M362" s="2" t="e">
        <f>VLOOKUP($A362,'By SKU - New RTs'!$A:$V,21,FALSE)</f>
        <v>#REF!</v>
      </c>
      <c r="N362" s="5" t="e">
        <f t="shared" si="28"/>
        <v>#REF!</v>
      </c>
      <c r="O362" s="2" t="e">
        <f>VLOOKUP($A362,'By SKU - Old RTs'!$A:$V,22,FALSE)</f>
        <v>#REF!</v>
      </c>
      <c r="P362" s="2" t="e">
        <f>VLOOKUP($A362,'By SKU - New RTs'!$A:$V,22,FALSE)</f>
        <v>#REF!</v>
      </c>
      <c r="Q362" s="2" t="e">
        <f t="shared" si="29"/>
        <v>#REF!</v>
      </c>
    </row>
    <row r="363" spans="1:17" x14ac:dyDescent="0.3">
      <c r="A363" s="3" t="e">
        <f>'By SKU - Old RTs'!#REF!</f>
        <v>#REF!</v>
      </c>
      <c r="B363" t="e">
        <f>'By SKU - Old RTs'!#REF!</f>
        <v>#REF!</v>
      </c>
      <c r="C363" s="2" t="e">
        <f>VLOOKUP($A363,'By SKU - Old RTs'!$A:$V,18,FALSE)</f>
        <v>#REF!</v>
      </c>
      <c r="D363" s="2" t="e">
        <f>VLOOKUP($A363,'By SKU - New RTs'!$A:$V,18,FALSE)</f>
        <v>#REF!</v>
      </c>
      <c r="E363" s="5" t="e">
        <f t="shared" si="25"/>
        <v>#REF!</v>
      </c>
      <c r="F363" s="2" t="e">
        <f>VLOOKUP($A363,'By SKU - Old RTs'!$A:$V,19,FALSE)</f>
        <v>#REF!</v>
      </c>
      <c r="G363" s="2" t="e">
        <f>VLOOKUP($A363,'By SKU - New RTs'!$A:$V,19,FALSE)</f>
        <v>#REF!</v>
      </c>
      <c r="H363" s="5" t="e">
        <f t="shared" si="26"/>
        <v>#REF!</v>
      </c>
      <c r="I363" s="2" t="e">
        <f>VLOOKUP($A363,'By SKU - Old RTs'!$A:$V,20,FALSE)</f>
        <v>#REF!</v>
      </c>
      <c r="J363" s="2" t="e">
        <f>VLOOKUP($A363,'By SKU - New RTs'!$A:$V,20,FALSE)</f>
        <v>#REF!</v>
      </c>
      <c r="K363" s="5" t="e">
        <f t="shared" si="27"/>
        <v>#REF!</v>
      </c>
      <c r="L363" s="2" t="e">
        <f>VLOOKUP($A363,'By SKU - Old RTs'!$A:$V,21,FALSE)</f>
        <v>#REF!</v>
      </c>
      <c r="M363" s="2" t="e">
        <f>VLOOKUP($A363,'By SKU - New RTs'!$A:$V,21,FALSE)</f>
        <v>#REF!</v>
      </c>
      <c r="N363" s="5" t="e">
        <f t="shared" si="28"/>
        <v>#REF!</v>
      </c>
      <c r="O363" s="2" t="e">
        <f>VLOOKUP($A363,'By SKU - Old RTs'!$A:$V,22,FALSE)</f>
        <v>#REF!</v>
      </c>
      <c r="P363" s="2" t="e">
        <f>VLOOKUP($A363,'By SKU - New RTs'!$A:$V,22,FALSE)</f>
        <v>#REF!</v>
      </c>
      <c r="Q363" s="2" t="e">
        <f t="shared" si="29"/>
        <v>#REF!</v>
      </c>
    </row>
    <row r="364" spans="1:17" x14ac:dyDescent="0.3">
      <c r="A364" s="3" t="e">
        <f>'By SKU - Old RTs'!#REF!</f>
        <v>#REF!</v>
      </c>
      <c r="B364" t="e">
        <f>'By SKU - Old RTs'!#REF!</f>
        <v>#REF!</v>
      </c>
      <c r="C364" s="11" t="e">
        <f>VLOOKUP($A364,'By SKU - Old RTs'!$A:$V,18,FALSE)</f>
        <v>#REF!</v>
      </c>
      <c r="D364" s="11" t="e">
        <f>VLOOKUP($A364,'By SKU - New RTs'!$A:$V,18,FALSE)</f>
        <v>#REF!</v>
      </c>
      <c r="E364" s="12" t="e">
        <f t="shared" ref="E364:E392" si="30">D364-C364</f>
        <v>#REF!</v>
      </c>
      <c r="F364" s="11" t="e">
        <f>VLOOKUP($A364,'By SKU - Old RTs'!$A:$V,19,FALSE)</f>
        <v>#REF!</v>
      </c>
      <c r="G364" s="11" t="e">
        <f>VLOOKUP($A364,'By SKU - New RTs'!$A:$V,19,FALSE)</f>
        <v>#REF!</v>
      </c>
      <c r="H364" s="12" t="e">
        <f t="shared" ref="H364:H392" si="31">G364-F364</f>
        <v>#REF!</v>
      </c>
      <c r="I364" s="11" t="e">
        <f>VLOOKUP($A364,'By SKU - Old RTs'!$A:$V,20,FALSE)</f>
        <v>#REF!</v>
      </c>
      <c r="J364" s="11" t="e">
        <f>VLOOKUP($A364,'By SKU - New RTs'!$A:$V,20,FALSE)</f>
        <v>#REF!</v>
      </c>
      <c r="K364" s="12" t="e">
        <f t="shared" ref="K364:K392" si="32">J364-I364</f>
        <v>#REF!</v>
      </c>
      <c r="L364" s="11" t="e">
        <f>VLOOKUP($A364,'By SKU - Old RTs'!$A:$V,21,FALSE)</f>
        <v>#REF!</v>
      </c>
      <c r="M364" s="11" t="e">
        <f>VLOOKUP($A364,'By SKU - New RTs'!$A:$V,21,FALSE)</f>
        <v>#REF!</v>
      </c>
      <c r="N364" s="12" t="e">
        <f t="shared" ref="N364:N392" si="33">M364-L364</f>
        <v>#REF!</v>
      </c>
      <c r="O364" s="11" t="e">
        <f>VLOOKUP($A364,'By SKU - Old RTs'!$A:$V,22,FALSE)</f>
        <v>#REF!</v>
      </c>
      <c r="P364" s="11" t="e">
        <f>VLOOKUP($A364,'By SKU - New RTs'!$A:$V,22,FALSE)</f>
        <v>#REF!</v>
      </c>
      <c r="Q364" s="11" t="e">
        <f t="shared" ref="Q364:Q392" si="34">P364-O364</f>
        <v>#REF!</v>
      </c>
    </row>
    <row r="365" spans="1:17" x14ac:dyDescent="0.3">
      <c r="A365" s="3" t="e">
        <f>'By SKU - Old RTs'!#REF!</f>
        <v>#REF!</v>
      </c>
      <c r="B365" t="e">
        <f>'By SKU - Old RTs'!#REF!</f>
        <v>#REF!</v>
      </c>
      <c r="C365" s="11" t="e">
        <f>VLOOKUP($A365,'By SKU - Old RTs'!$A:$V,18,FALSE)</f>
        <v>#REF!</v>
      </c>
      <c r="D365" s="11" t="e">
        <f>VLOOKUP($A365,'By SKU - New RTs'!$A:$V,18,FALSE)</f>
        <v>#REF!</v>
      </c>
      <c r="E365" s="12" t="e">
        <f t="shared" si="30"/>
        <v>#REF!</v>
      </c>
      <c r="F365" s="11" t="e">
        <f>VLOOKUP($A365,'By SKU - Old RTs'!$A:$V,19,FALSE)</f>
        <v>#REF!</v>
      </c>
      <c r="G365" s="11" t="e">
        <f>VLOOKUP($A365,'By SKU - New RTs'!$A:$V,19,FALSE)</f>
        <v>#REF!</v>
      </c>
      <c r="H365" s="12" t="e">
        <f t="shared" si="31"/>
        <v>#REF!</v>
      </c>
      <c r="I365" s="11" t="e">
        <f>VLOOKUP($A365,'By SKU - Old RTs'!$A:$V,20,FALSE)</f>
        <v>#REF!</v>
      </c>
      <c r="J365" s="11" t="e">
        <f>VLOOKUP($A365,'By SKU - New RTs'!$A:$V,20,FALSE)</f>
        <v>#REF!</v>
      </c>
      <c r="K365" s="12" t="e">
        <f t="shared" si="32"/>
        <v>#REF!</v>
      </c>
      <c r="L365" s="11" t="e">
        <f>VLOOKUP($A365,'By SKU - Old RTs'!$A:$V,21,FALSE)</f>
        <v>#REF!</v>
      </c>
      <c r="M365" s="11" t="e">
        <f>VLOOKUP($A365,'By SKU - New RTs'!$A:$V,21,FALSE)</f>
        <v>#REF!</v>
      </c>
      <c r="N365" s="12" t="e">
        <f t="shared" si="33"/>
        <v>#REF!</v>
      </c>
      <c r="O365" s="11" t="e">
        <f>VLOOKUP($A365,'By SKU - Old RTs'!$A:$V,22,FALSE)</f>
        <v>#REF!</v>
      </c>
      <c r="P365" s="11" t="e">
        <f>VLOOKUP($A365,'By SKU - New RTs'!$A:$V,22,FALSE)</f>
        <v>#REF!</v>
      </c>
      <c r="Q365" s="11" t="e">
        <f t="shared" si="34"/>
        <v>#REF!</v>
      </c>
    </row>
    <row r="366" spans="1:17" x14ac:dyDescent="0.3">
      <c r="A366" s="3" t="e">
        <f>'By SKU - Old RTs'!#REF!</f>
        <v>#REF!</v>
      </c>
      <c r="B366" t="e">
        <f>'By SKU - Old RTs'!#REF!</f>
        <v>#REF!</v>
      </c>
      <c r="C366" s="11" t="e">
        <f>VLOOKUP($A366,'By SKU - Old RTs'!$A:$V,18,FALSE)</f>
        <v>#REF!</v>
      </c>
      <c r="D366" s="11" t="e">
        <f>VLOOKUP($A366,'By SKU - New RTs'!$A:$V,18,FALSE)</f>
        <v>#REF!</v>
      </c>
      <c r="E366" s="12" t="e">
        <f t="shared" si="30"/>
        <v>#REF!</v>
      </c>
      <c r="F366" s="11" t="e">
        <f>VLOOKUP($A366,'By SKU - Old RTs'!$A:$V,19,FALSE)</f>
        <v>#REF!</v>
      </c>
      <c r="G366" s="11" t="e">
        <f>VLOOKUP($A366,'By SKU - New RTs'!$A:$V,19,FALSE)</f>
        <v>#REF!</v>
      </c>
      <c r="H366" s="12" t="e">
        <f t="shared" si="31"/>
        <v>#REF!</v>
      </c>
      <c r="I366" s="11" t="e">
        <f>VLOOKUP($A366,'By SKU - Old RTs'!$A:$V,20,FALSE)</f>
        <v>#REF!</v>
      </c>
      <c r="J366" s="11" t="e">
        <f>VLOOKUP($A366,'By SKU - New RTs'!$A:$V,20,FALSE)</f>
        <v>#REF!</v>
      </c>
      <c r="K366" s="12" t="e">
        <f t="shared" si="32"/>
        <v>#REF!</v>
      </c>
      <c r="L366" s="11" t="e">
        <f>VLOOKUP($A366,'By SKU - Old RTs'!$A:$V,21,FALSE)</f>
        <v>#REF!</v>
      </c>
      <c r="M366" s="11" t="e">
        <f>VLOOKUP($A366,'By SKU - New RTs'!$A:$V,21,FALSE)</f>
        <v>#REF!</v>
      </c>
      <c r="N366" s="12" t="e">
        <f t="shared" si="33"/>
        <v>#REF!</v>
      </c>
      <c r="O366" s="11" t="e">
        <f>VLOOKUP($A366,'By SKU - Old RTs'!$A:$V,22,FALSE)</f>
        <v>#REF!</v>
      </c>
      <c r="P366" s="11" t="e">
        <f>VLOOKUP($A366,'By SKU - New RTs'!$A:$V,22,FALSE)</f>
        <v>#REF!</v>
      </c>
      <c r="Q366" s="11" t="e">
        <f t="shared" si="34"/>
        <v>#REF!</v>
      </c>
    </row>
    <row r="367" spans="1:17" x14ac:dyDescent="0.3">
      <c r="A367" s="3" t="e">
        <f>'By SKU - Old RTs'!#REF!</f>
        <v>#REF!</v>
      </c>
      <c r="B367" t="e">
        <f>'By SKU - Old RTs'!#REF!</f>
        <v>#REF!</v>
      </c>
      <c r="C367" s="11" t="e">
        <f>VLOOKUP($A367,'By SKU - Old RTs'!$A:$V,18,FALSE)</f>
        <v>#REF!</v>
      </c>
      <c r="D367" s="11" t="e">
        <f>VLOOKUP($A367,'By SKU - New RTs'!$A:$V,18,FALSE)</f>
        <v>#REF!</v>
      </c>
      <c r="E367" s="12" t="e">
        <f t="shared" si="30"/>
        <v>#REF!</v>
      </c>
      <c r="F367" s="11" t="e">
        <f>VLOOKUP($A367,'By SKU - Old RTs'!$A:$V,19,FALSE)</f>
        <v>#REF!</v>
      </c>
      <c r="G367" s="11" t="e">
        <f>VLOOKUP($A367,'By SKU - New RTs'!$A:$V,19,FALSE)</f>
        <v>#REF!</v>
      </c>
      <c r="H367" s="12" t="e">
        <f t="shared" si="31"/>
        <v>#REF!</v>
      </c>
      <c r="I367" s="11" t="e">
        <f>VLOOKUP($A367,'By SKU - Old RTs'!$A:$V,20,FALSE)</f>
        <v>#REF!</v>
      </c>
      <c r="J367" s="11" t="e">
        <f>VLOOKUP($A367,'By SKU - New RTs'!$A:$V,20,FALSE)</f>
        <v>#REF!</v>
      </c>
      <c r="K367" s="12" t="e">
        <f t="shared" si="32"/>
        <v>#REF!</v>
      </c>
      <c r="L367" s="11" t="e">
        <f>VLOOKUP($A367,'By SKU - Old RTs'!$A:$V,21,FALSE)</f>
        <v>#REF!</v>
      </c>
      <c r="M367" s="11" t="e">
        <f>VLOOKUP($A367,'By SKU - New RTs'!$A:$V,21,FALSE)</f>
        <v>#REF!</v>
      </c>
      <c r="N367" s="12" t="e">
        <f t="shared" si="33"/>
        <v>#REF!</v>
      </c>
      <c r="O367" s="11" t="e">
        <f>VLOOKUP($A367,'By SKU - Old RTs'!$A:$V,22,FALSE)</f>
        <v>#REF!</v>
      </c>
      <c r="P367" s="11" t="e">
        <f>VLOOKUP($A367,'By SKU - New RTs'!$A:$V,22,FALSE)</f>
        <v>#REF!</v>
      </c>
      <c r="Q367" s="11" t="e">
        <f t="shared" si="34"/>
        <v>#REF!</v>
      </c>
    </row>
    <row r="368" spans="1:17" x14ac:dyDescent="0.3">
      <c r="A368" s="3" t="e">
        <f>'By SKU - Old RTs'!#REF!</f>
        <v>#REF!</v>
      </c>
      <c r="B368" t="e">
        <f>'By SKU - Old RTs'!#REF!</f>
        <v>#REF!</v>
      </c>
      <c r="C368" s="11" t="e">
        <f>VLOOKUP($A368,'By SKU - Old RTs'!$A:$V,18,FALSE)</f>
        <v>#REF!</v>
      </c>
      <c r="D368" s="11" t="e">
        <f>VLOOKUP($A368,'By SKU - New RTs'!$A:$V,18,FALSE)</f>
        <v>#REF!</v>
      </c>
      <c r="E368" s="12" t="e">
        <f t="shared" si="30"/>
        <v>#REF!</v>
      </c>
      <c r="F368" s="11" t="e">
        <f>VLOOKUP($A368,'By SKU - Old RTs'!$A:$V,19,FALSE)</f>
        <v>#REF!</v>
      </c>
      <c r="G368" s="11" t="e">
        <f>VLOOKUP($A368,'By SKU - New RTs'!$A:$V,19,FALSE)</f>
        <v>#REF!</v>
      </c>
      <c r="H368" s="12" t="e">
        <f t="shared" si="31"/>
        <v>#REF!</v>
      </c>
      <c r="I368" s="11" t="e">
        <f>VLOOKUP($A368,'By SKU - Old RTs'!$A:$V,20,FALSE)</f>
        <v>#REF!</v>
      </c>
      <c r="J368" s="11" t="e">
        <f>VLOOKUP($A368,'By SKU - New RTs'!$A:$V,20,FALSE)</f>
        <v>#REF!</v>
      </c>
      <c r="K368" s="12" t="e">
        <f t="shared" si="32"/>
        <v>#REF!</v>
      </c>
      <c r="L368" s="11" t="e">
        <f>VLOOKUP($A368,'By SKU - Old RTs'!$A:$V,21,FALSE)</f>
        <v>#REF!</v>
      </c>
      <c r="M368" s="11" t="e">
        <f>VLOOKUP($A368,'By SKU - New RTs'!$A:$V,21,FALSE)</f>
        <v>#REF!</v>
      </c>
      <c r="N368" s="12" t="e">
        <f t="shared" si="33"/>
        <v>#REF!</v>
      </c>
      <c r="O368" s="11" t="e">
        <f>VLOOKUP($A368,'By SKU - Old RTs'!$A:$V,22,FALSE)</f>
        <v>#REF!</v>
      </c>
      <c r="P368" s="11" t="e">
        <f>VLOOKUP($A368,'By SKU - New RTs'!$A:$V,22,FALSE)</f>
        <v>#REF!</v>
      </c>
      <c r="Q368" s="11" t="e">
        <f t="shared" si="34"/>
        <v>#REF!</v>
      </c>
    </row>
    <row r="369" spans="1:17" x14ac:dyDescent="0.3">
      <c r="A369" s="3" t="e">
        <f>'By SKU - Old RTs'!#REF!</f>
        <v>#REF!</v>
      </c>
      <c r="B369" t="e">
        <f>'By SKU - Old RTs'!#REF!</f>
        <v>#REF!</v>
      </c>
      <c r="C369" s="11" t="e">
        <f>VLOOKUP($A369,'By SKU - Old RTs'!$A:$V,18,FALSE)</f>
        <v>#REF!</v>
      </c>
      <c r="D369" s="11" t="e">
        <f>VLOOKUP($A369,'By SKU - New RTs'!$A:$V,18,FALSE)</f>
        <v>#REF!</v>
      </c>
      <c r="E369" s="12" t="e">
        <f t="shared" si="30"/>
        <v>#REF!</v>
      </c>
      <c r="F369" s="11" t="e">
        <f>VLOOKUP($A369,'By SKU - Old RTs'!$A:$V,19,FALSE)</f>
        <v>#REF!</v>
      </c>
      <c r="G369" s="11" t="e">
        <f>VLOOKUP($A369,'By SKU - New RTs'!$A:$V,19,FALSE)</f>
        <v>#REF!</v>
      </c>
      <c r="H369" s="12" t="e">
        <f t="shared" si="31"/>
        <v>#REF!</v>
      </c>
      <c r="I369" s="11" t="e">
        <f>VLOOKUP($A369,'By SKU - Old RTs'!$A:$V,20,FALSE)</f>
        <v>#REF!</v>
      </c>
      <c r="J369" s="11" t="e">
        <f>VLOOKUP($A369,'By SKU - New RTs'!$A:$V,20,FALSE)</f>
        <v>#REF!</v>
      </c>
      <c r="K369" s="12" t="e">
        <f t="shared" si="32"/>
        <v>#REF!</v>
      </c>
      <c r="L369" s="11" t="e">
        <f>VLOOKUP($A369,'By SKU - Old RTs'!$A:$V,21,FALSE)</f>
        <v>#REF!</v>
      </c>
      <c r="M369" s="11" t="e">
        <f>VLOOKUP($A369,'By SKU - New RTs'!$A:$V,21,FALSE)</f>
        <v>#REF!</v>
      </c>
      <c r="N369" s="12" t="e">
        <f t="shared" si="33"/>
        <v>#REF!</v>
      </c>
      <c r="O369" s="11" t="e">
        <f>VLOOKUP($A369,'By SKU - Old RTs'!$A:$V,22,FALSE)</f>
        <v>#REF!</v>
      </c>
      <c r="P369" s="11" t="e">
        <f>VLOOKUP($A369,'By SKU - New RTs'!$A:$V,22,FALSE)</f>
        <v>#REF!</v>
      </c>
      <c r="Q369" s="11" t="e">
        <f t="shared" si="34"/>
        <v>#REF!</v>
      </c>
    </row>
    <row r="370" spans="1:17" x14ac:dyDescent="0.3">
      <c r="A370" s="3" t="e">
        <f>'By SKU - Old RTs'!#REF!</f>
        <v>#REF!</v>
      </c>
      <c r="B370" t="e">
        <f>'By SKU - Old RTs'!#REF!</f>
        <v>#REF!</v>
      </c>
      <c r="C370" s="11" t="e">
        <f>VLOOKUP($A370,'By SKU - Old RTs'!$A:$V,18,FALSE)</f>
        <v>#REF!</v>
      </c>
      <c r="D370" s="11" t="e">
        <f>VLOOKUP($A370,'By SKU - New RTs'!$A:$V,18,FALSE)</f>
        <v>#REF!</v>
      </c>
      <c r="E370" s="12" t="e">
        <f t="shared" si="30"/>
        <v>#REF!</v>
      </c>
      <c r="F370" s="11" t="e">
        <f>VLOOKUP($A370,'By SKU - Old RTs'!$A:$V,19,FALSE)</f>
        <v>#REF!</v>
      </c>
      <c r="G370" s="11" t="e">
        <f>VLOOKUP($A370,'By SKU - New RTs'!$A:$V,19,FALSE)</f>
        <v>#REF!</v>
      </c>
      <c r="H370" s="12" t="e">
        <f t="shared" si="31"/>
        <v>#REF!</v>
      </c>
      <c r="I370" s="11" t="e">
        <f>VLOOKUP($A370,'By SKU - Old RTs'!$A:$V,20,FALSE)</f>
        <v>#REF!</v>
      </c>
      <c r="J370" s="11" t="e">
        <f>VLOOKUP($A370,'By SKU - New RTs'!$A:$V,20,FALSE)</f>
        <v>#REF!</v>
      </c>
      <c r="K370" s="12" t="e">
        <f t="shared" si="32"/>
        <v>#REF!</v>
      </c>
      <c r="L370" s="11" t="e">
        <f>VLOOKUP($A370,'By SKU - Old RTs'!$A:$V,21,FALSE)</f>
        <v>#REF!</v>
      </c>
      <c r="M370" s="11" t="e">
        <f>VLOOKUP($A370,'By SKU - New RTs'!$A:$V,21,FALSE)</f>
        <v>#REF!</v>
      </c>
      <c r="N370" s="12" t="e">
        <f t="shared" si="33"/>
        <v>#REF!</v>
      </c>
      <c r="O370" s="11" t="e">
        <f>VLOOKUP($A370,'By SKU - Old RTs'!$A:$V,22,FALSE)</f>
        <v>#REF!</v>
      </c>
      <c r="P370" s="11" t="e">
        <f>VLOOKUP($A370,'By SKU - New RTs'!$A:$V,22,FALSE)</f>
        <v>#REF!</v>
      </c>
      <c r="Q370" s="11" t="e">
        <f t="shared" si="34"/>
        <v>#REF!</v>
      </c>
    </row>
    <row r="371" spans="1:17" x14ac:dyDescent="0.3">
      <c r="A371" s="3" t="e">
        <f>'By SKU - Old RTs'!#REF!</f>
        <v>#REF!</v>
      </c>
      <c r="B371" t="e">
        <f>'By SKU - Old RTs'!#REF!</f>
        <v>#REF!</v>
      </c>
      <c r="C371" s="11" t="e">
        <f>VLOOKUP($A371,'By SKU - Old RTs'!$A:$V,18,FALSE)</f>
        <v>#REF!</v>
      </c>
      <c r="D371" s="11" t="e">
        <f>VLOOKUP($A371,'By SKU - New RTs'!$A:$V,18,FALSE)</f>
        <v>#REF!</v>
      </c>
      <c r="E371" s="12" t="e">
        <f t="shared" si="30"/>
        <v>#REF!</v>
      </c>
      <c r="F371" s="11" t="e">
        <f>VLOOKUP($A371,'By SKU - Old RTs'!$A:$V,19,FALSE)</f>
        <v>#REF!</v>
      </c>
      <c r="G371" s="11" t="e">
        <f>VLOOKUP($A371,'By SKU - New RTs'!$A:$V,19,FALSE)</f>
        <v>#REF!</v>
      </c>
      <c r="H371" s="12" t="e">
        <f t="shared" si="31"/>
        <v>#REF!</v>
      </c>
      <c r="I371" s="11" t="e">
        <f>VLOOKUP($A371,'By SKU - Old RTs'!$A:$V,20,FALSE)</f>
        <v>#REF!</v>
      </c>
      <c r="J371" s="11" t="e">
        <f>VLOOKUP($A371,'By SKU - New RTs'!$A:$V,20,FALSE)</f>
        <v>#REF!</v>
      </c>
      <c r="K371" s="12" t="e">
        <f t="shared" si="32"/>
        <v>#REF!</v>
      </c>
      <c r="L371" s="11" t="e">
        <f>VLOOKUP($A371,'By SKU - Old RTs'!$A:$V,21,FALSE)</f>
        <v>#REF!</v>
      </c>
      <c r="M371" s="11" t="e">
        <f>VLOOKUP($A371,'By SKU - New RTs'!$A:$V,21,FALSE)</f>
        <v>#REF!</v>
      </c>
      <c r="N371" s="12" t="e">
        <f t="shared" si="33"/>
        <v>#REF!</v>
      </c>
      <c r="O371" s="11" t="e">
        <f>VLOOKUP($A371,'By SKU - Old RTs'!$A:$V,22,FALSE)</f>
        <v>#REF!</v>
      </c>
      <c r="P371" s="11" t="e">
        <f>VLOOKUP($A371,'By SKU - New RTs'!$A:$V,22,FALSE)</f>
        <v>#REF!</v>
      </c>
      <c r="Q371" s="11" t="e">
        <f t="shared" si="34"/>
        <v>#REF!</v>
      </c>
    </row>
    <row r="372" spans="1:17" x14ac:dyDescent="0.3">
      <c r="A372" s="3" t="e">
        <f>'By SKU - Old RTs'!#REF!</f>
        <v>#REF!</v>
      </c>
      <c r="B372" t="e">
        <f>'By SKU - Old RTs'!#REF!</f>
        <v>#REF!</v>
      </c>
      <c r="C372" s="11" t="e">
        <f>VLOOKUP($A372,'By SKU - Old RTs'!$A:$V,18,FALSE)</f>
        <v>#REF!</v>
      </c>
      <c r="D372" s="11" t="e">
        <f>VLOOKUP($A372,'By SKU - New RTs'!$A:$V,18,FALSE)</f>
        <v>#REF!</v>
      </c>
      <c r="E372" s="12" t="e">
        <f t="shared" si="30"/>
        <v>#REF!</v>
      </c>
      <c r="F372" s="11" t="e">
        <f>VLOOKUP($A372,'By SKU - Old RTs'!$A:$V,19,FALSE)</f>
        <v>#REF!</v>
      </c>
      <c r="G372" s="11" t="e">
        <f>VLOOKUP($A372,'By SKU - New RTs'!$A:$V,19,FALSE)</f>
        <v>#REF!</v>
      </c>
      <c r="H372" s="12" t="e">
        <f t="shared" si="31"/>
        <v>#REF!</v>
      </c>
      <c r="I372" s="11" t="e">
        <f>VLOOKUP($A372,'By SKU - Old RTs'!$A:$V,20,FALSE)</f>
        <v>#REF!</v>
      </c>
      <c r="J372" s="11" t="e">
        <f>VLOOKUP($A372,'By SKU - New RTs'!$A:$V,20,FALSE)</f>
        <v>#REF!</v>
      </c>
      <c r="K372" s="12" t="e">
        <f t="shared" si="32"/>
        <v>#REF!</v>
      </c>
      <c r="L372" s="11" t="e">
        <f>VLOOKUP($A372,'By SKU - Old RTs'!$A:$V,21,FALSE)</f>
        <v>#REF!</v>
      </c>
      <c r="M372" s="11" t="e">
        <f>VLOOKUP($A372,'By SKU - New RTs'!$A:$V,21,FALSE)</f>
        <v>#REF!</v>
      </c>
      <c r="N372" s="12" t="e">
        <f t="shared" si="33"/>
        <v>#REF!</v>
      </c>
      <c r="O372" s="11" t="e">
        <f>VLOOKUP($A372,'By SKU - Old RTs'!$A:$V,22,FALSE)</f>
        <v>#REF!</v>
      </c>
      <c r="P372" s="11" t="e">
        <f>VLOOKUP($A372,'By SKU - New RTs'!$A:$V,22,FALSE)</f>
        <v>#REF!</v>
      </c>
      <c r="Q372" s="11" t="e">
        <f t="shared" si="34"/>
        <v>#REF!</v>
      </c>
    </row>
    <row r="373" spans="1:17" x14ac:dyDescent="0.3">
      <c r="A373" s="3" t="e">
        <f>'By SKU - Old RTs'!#REF!</f>
        <v>#REF!</v>
      </c>
      <c r="B373" t="e">
        <f>'By SKU - Old RTs'!#REF!</f>
        <v>#REF!</v>
      </c>
      <c r="C373" s="11" t="e">
        <f>VLOOKUP($A373,'By SKU - Old RTs'!$A:$V,18,FALSE)</f>
        <v>#REF!</v>
      </c>
      <c r="D373" s="11" t="e">
        <f>VLOOKUP($A373,'By SKU - New RTs'!$A:$V,18,FALSE)</f>
        <v>#REF!</v>
      </c>
      <c r="E373" s="12" t="e">
        <f t="shared" si="30"/>
        <v>#REF!</v>
      </c>
      <c r="F373" s="11" t="e">
        <f>VLOOKUP($A373,'By SKU - Old RTs'!$A:$V,19,FALSE)</f>
        <v>#REF!</v>
      </c>
      <c r="G373" s="11" t="e">
        <f>VLOOKUP($A373,'By SKU - New RTs'!$A:$V,19,FALSE)</f>
        <v>#REF!</v>
      </c>
      <c r="H373" s="12" t="e">
        <f t="shared" si="31"/>
        <v>#REF!</v>
      </c>
      <c r="I373" s="11" t="e">
        <f>VLOOKUP($A373,'By SKU - Old RTs'!$A:$V,20,FALSE)</f>
        <v>#REF!</v>
      </c>
      <c r="J373" s="11" t="e">
        <f>VLOOKUP($A373,'By SKU - New RTs'!$A:$V,20,FALSE)</f>
        <v>#REF!</v>
      </c>
      <c r="K373" s="12" t="e">
        <f t="shared" si="32"/>
        <v>#REF!</v>
      </c>
      <c r="L373" s="11" t="e">
        <f>VLOOKUP($A373,'By SKU - Old RTs'!$A:$V,21,FALSE)</f>
        <v>#REF!</v>
      </c>
      <c r="M373" s="11" t="e">
        <f>VLOOKUP($A373,'By SKU - New RTs'!$A:$V,21,FALSE)</f>
        <v>#REF!</v>
      </c>
      <c r="N373" s="12" t="e">
        <f t="shared" si="33"/>
        <v>#REF!</v>
      </c>
      <c r="O373" s="11" t="e">
        <f>VLOOKUP($A373,'By SKU - Old RTs'!$A:$V,22,FALSE)</f>
        <v>#REF!</v>
      </c>
      <c r="P373" s="11" t="e">
        <f>VLOOKUP($A373,'By SKU - New RTs'!$A:$V,22,FALSE)</f>
        <v>#REF!</v>
      </c>
      <c r="Q373" s="11" t="e">
        <f t="shared" si="34"/>
        <v>#REF!</v>
      </c>
    </row>
    <row r="374" spans="1:17" x14ac:dyDescent="0.3">
      <c r="A374" s="3" t="e">
        <f>'By SKU - Old RTs'!#REF!</f>
        <v>#REF!</v>
      </c>
      <c r="B374" t="e">
        <f>'By SKU - Old RTs'!#REF!</f>
        <v>#REF!</v>
      </c>
      <c r="C374" s="11" t="e">
        <f>VLOOKUP($A374,'By SKU - Old RTs'!$A:$V,18,FALSE)</f>
        <v>#REF!</v>
      </c>
      <c r="D374" s="11" t="e">
        <f>VLOOKUP($A374,'By SKU - New RTs'!$A:$V,18,FALSE)</f>
        <v>#REF!</v>
      </c>
      <c r="E374" s="12" t="e">
        <f t="shared" si="30"/>
        <v>#REF!</v>
      </c>
      <c r="F374" s="11" t="e">
        <f>VLOOKUP($A374,'By SKU - Old RTs'!$A:$V,19,FALSE)</f>
        <v>#REF!</v>
      </c>
      <c r="G374" s="11" t="e">
        <f>VLOOKUP($A374,'By SKU - New RTs'!$A:$V,19,FALSE)</f>
        <v>#REF!</v>
      </c>
      <c r="H374" s="12" t="e">
        <f t="shared" si="31"/>
        <v>#REF!</v>
      </c>
      <c r="I374" s="11" t="e">
        <f>VLOOKUP($A374,'By SKU - Old RTs'!$A:$V,20,FALSE)</f>
        <v>#REF!</v>
      </c>
      <c r="J374" s="11" t="e">
        <f>VLOOKUP($A374,'By SKU - New RTs'!$A:$V,20,FALSE)</f>
        <v>#REF!</v>
      </c>
      <c r="K374" s="12" t="e">
        <f t="shared" si="32"/>
        <v>#REF!</v>
      </c>
      <c r="L374" s="11" t="e">
        <f>VLOOKUP($A374,'By SKU - Old RTs'!$A:$V,21,FALSE)</f>
        <v>#REF!</v>
      </c>
      <c r="M374" s="11" t="e">
        <f>VLOOKUP($A374,'By SKU - New RTs'!$A:$V,21,FALSE)</f>
        <v>#REF!</v>
      </c>
      <c r="N374" s="12" t="e">
        <f t="shared" si="33"/>
        <v>#REF!</v>
      </c>
      <c r="O374" s="11" t="e">
        <f>VLOOKUP($A374,'By SKU - Old RTs'!$A:$V,22,FALSE)</f>
        <v>#REF!</v>
      </c>
      <c r="P374" s="11" t="e">
        <f>VLOOKUP($A374,'By SKU - New RTs'!$A:$V,22,FALSE)</f>
        <v>#REF!</v>
      </c>
      <c r="Q374" s="11" t="e">
        <f t="shared" si="34"/>
        <v>#REF!</v>
      </c>
    </row>
    <row r="375" spans="1:17" x14ac:dyDescent="0.3">
      <c r="A375" s="3" t="e">
        <f>'By SKU - Old RTs'!#REF!</f>
        <v>#REF!</v>
      </c>
      <c r="B375" t="e">
        <f>'By SKU - Old RTs'!#REF!</f>
        <v>#REF!</v>
      </c>
      <c r="C375" s="11" t="e">
        <f>VLOOKUP($A375,'By SKU - Old RTs'!$A:$V,18,FALSE)</f>
        <v>#REF!</v>
      </c>
      <c r="D375" s="11" t="e">
        <f>VLOOKUP($A375,'By SKU - New RTs'!$A:$V,18,FALSE)</f>
        <v>#REF!</v>
      </c>
      <c r="E375" s="12" t="e">
        <f t="shared" si="30"/>
        <v>#REF!</v>
      </c>
      <c r="F375" s="11" t="e">
        <f>VLOOKUP($A375,'By SKU - Old RTs'!$A:$V,19,FALSE)</f>
        <v>#REF!</v>
      </c>
      <c r="G375" s="11" t="e">
        <f>VLOOKUP($A375,'By SKU - New RTs'!$A:$V,19,FALSE)</f>
        <v>#REF!</v>
      </c>
      <c r="H375" s="12" t="e">
        <f t="shared" si="31"/>
        <v>#REF!</v>
      </c>
      <c r="I375" s="11" t="e">
        <f>VLOOKUP($A375,'By SKU - Old RTs'!$A:$V,20,FALSE)</f>
        <v>#REF!</v>
      </c>
      <c r="J375" s="11" t="e">
        <f>VLOOKUP($A375,'By SKU - New RTs'!$A:$V,20,FALSE)</f>
        <v>#REF!</v>
      </c>
      <c r="K375" s="12" t="e">
        <f t="shared" si="32"/>
        <v>#REF!</v>
      </c>
      <c r="L375" s="11" t="e">
        <f>VLOOKUP($A375,'By SKU - Old RTs'!$A:$V,21,FALSE)</f>
        <v>#REF!</v>
      </c>
      <c r="M375" s="11" t="e">
        <f>VLOOKUP($A375,'By SKU - New RTs'!$A:$V,21,FALSE)</f>
        <v>#REF!</v>
      </c>
      <c r="N375" s="12" t="e">
        <f t="shared" si="33"/>
        <v>#REF!</v>
      </c>
      <c r="O375" s="11" t="e">
        <f>VLOOKUP($A375,'By SKU - Old RTs'!$A:$V,22,FALSE)</f>
        <v>#REF!</v>
      </c>
      <c r="P375" s="11" t="e">
        <f>VLOOKUP($A375,'By SKU - New RTs'!$A:$V,22,FALSE)</f>
        <v>#REF!</v>
      </c>
      <c r="Q375" s="11" t="e">
        <f t="shared" si="34"/>
        <v>#REF!</v>
      </c>
    </row>
    <row r="376" spans="1:17" x14ac:dyDescent="0.3">
      <c r="A376" s="3" t="e">
        <f>'By SKU - Old RTs'!#REF!</f>
        <v>#REF!</v>
      </c>
      <c r="B376" t="e">
        <f>'By SKU - Old RTs'!#REF!</f>
        <v>#REF!</v>
      </c>
      <c r="C376" s="11" t="e">
        <f>VLOOKUP($A376,'By SKU - Old RTs'!$A:$V,18,FALSE)</f>
        <v>#REF!</v>
      </c>
      <c r="D376" s="11" t="e">
        <f>VLOOKUP($A376,'By SKU - New RTs'!$A:$V,18,FALSE)</f>
        <v>#REF!</v>
      </c>
      <c r="E376" s="12" t="e">
        <f t="shared" si="30"/>
        <v>#REF!</v>
      </c>
      <c r="F376" s="11" t="e">
        <f>VLOOKUP($A376,'By SKU - Old RTs'!$A:$V,19,FALSE)</f>
        <v>#REF!</v>
      </c>
      <c r="G376" s="11" t="e">
        <f>VLOOKUP($A376,'By SKU - New RTs'!$A:$V,19,FALSE)</f>
        <v>#REF!</v>
      </c>
      <c r="H376" s="12" t="e">
        <f t="shared" si="31"/>
        <v>#REF!</v>
      </c>
      <c r="I376" s="11" t="e">
        <f>VLOOKUP($A376,'By SKU - Old RTs'!$A:$V,20,FALSE)</f>
        <v>#REF!</v>
      </c>
      <c r="J376" s="11" t="e">
        <f>VLOOKUP($A376,'By SKU - New RTs'!$A:$V,20,FALSE)</f>
        <v>#REF!</v>
      </c>
      <c r="K376" s="12" t="e">
        <f t="shared" si="32"/>
        <v>#REF!</v>
      </c>
      <c r="L376" s="11" t="e">
        <f>VLOOKUP($A376,'By SKU - Old RTs'!$A:$V,21,FALSE)</f>
        <v>#REF!</v>
      </c>
      <c r="M376" s="11" t="e">
        <f>VLOOKUP($A376,'By SKU - New RTs'!$A:$V,21,FALSE)</f>
        <v>#REF!</v>
      </c>
      <c r="N376" s="12" t="e">
        <f t="shared" si="33"/>
        <v>#REF!</v>
      </c>
      <c r="O376" s="11" t="e">
        <f>VLOOKUP($A376,'By SKU - Old RTs'!$A:$V,22,FALSE)</f>
        <v>#REF!</v>
      </c>
      <c r="P376" s="11" t="e">
        <f>VLOOKUP($A376,'By SKU - New RTs'!$A:$V,22,FALSE)</f>
        <v>#REF!</v>
      </c>
      <c r="Q376" s="11" t="e">
        <f t="shared" si="34"/>
        <v>#REF!</v>
      </c>
    </row>
    <row r="377" spans="1:17" x14ac:dyDescent="0.3">
      <c r="A377" s="3" t="e">
        <f>'By SKU - Old RTs'!#REF!</f>
        <v>#REF!</v>
      </c>
      <c r="B377" t="e">
        <f>'By SKU - Old RTs'!#REF!</f>
        <v>#REF!</v>
      </c>
      <c r="C377" s="11" t="e">
        <f>VLOOKUP($A377,'By SKU - Old RTs'!$A:$V,18,FALSE)</f>
        <v>#REF!</v>
      </c>
      <c r="D377" s="11" t="e">
        <f>VLOOKUP($A377,'By SKU - New RTs'!$A:$V,18,FALSE)</f>
        <v>#REF!</v>
      </c>
      <c r="E377" s="12" t="e">
        <f t="shared" si="30"/>
        <v>#REF!</v>
      </c>
      <c r="F377" s="11" t="e">
        <f>VLOOKUP($A377,'By SKU - Old RTs'!$A:$V,19,FALSE)</f>
        <v>#REF!</v>
      </c>
      <c r="G377" s="11" t="e">
        <f>VLOOKUP($A377,'By SKU - New RTs'!$A:$V,19,FALSE)</f>
        <v>#REF!</v>
      </c>
      <c r="H377" s="12" t="e">
        <f t="shared" si="31"/>
        <v>#REF!</v>
      </c>
      <c r="I377" s="11" t="e">
        <f>VLOOKUP($A377,'By SKU - Old RTs'!$A:$V,20,FALSE)</f>
        <v>#REF!</v>
      </c>
      <c r="J377" s="11" t="e">
        <f>VLOOKUP($A377,'By SKU - New RTs'!$A:$V,20,FALSE)</f>
        <v>#REF!</v>
      </c>
      <c r="K377" s="12" t="e">
        <f t="shared" si="32"/>
        <v>#REF!</v>
      </c>
      <c r="L377" s="11" t="e">
        <f>VLOOKUP($A377,'By SKU - Old RTs'!$A:$V,21,FALSE)</f>
        <v>#REF!</v>
      </c>
      <c r="M377" s="11" t="e">
        <f>VLOOKUP($A377,'By SKU - New RTs'!$A:$V,21,FALSE)</f>
        <v>#REF!</v>
      </c>
      <c r="N377" s="12" t="e">
        <f t="shared" si="33"/>
        <v>#REF!</v>
      </c>
      <c r="O377" s="11" t="e">
        <f>VLOOKUP($A377,'By SKU - Old RTs'!$A:$V,22,FALSE)</f>
        <v>#REF!</v>
      </c>
      <c r="P377" s="11" t="e">
        <f>VLOOKUP($A377,'By SKU - New RTs'!$A:$V,22,FALSE)</f>
        <v>#REF!</v>
      </c>
      <c r="Q377" s="11" t="e">
        <f t="shared" si="34"/>
        <v>#REF!</v>
      </c>
    </row>
    <row r="378" spans="1:17" x14ac:dyDescent="0.3">
      <c r="A378" s="3" t="e">
        <f>'By SKU - Old RTs'!#REF!</f>
        <v>#REF!</v>
      </c>
      <c r="B378" t="e">
        <f>'By SKU - Old RTs'!#REF!</f>
        <v>#REF!</v>
      </c>
      <c r="C378" s="11" t="e">
        <f>VLOOKUP($A378,'By SKU - Old RTs'!$A:$V,18,FALSE)</f>
        <v>#REF!</v>
      </c>
      <c r="D378" s="11" t="e">
        <f>VLOOKUP($A378,'By SKU - New RTs'!$A:$V,18,FALSE)</f>
        <v>#REF!</v>
      </c>
      <c r="E378" s="12" t="e">
        <f t="shared" si="30"/>
        <v>#REF!</v>
      </c>
      <c r="F378" s="11" t="e">
        <f>VLOOKUP($A378,'By SKU - Old RTs'!$A:$V,19,FALSE)</f>
        <v>#REF!</v>
      </c>
      <c r="G378" s="11" t="e">
        <f>VLOOKUP($A378,'By SKU - New RTs'!$A:$V,19,FALSE)</f>
        <v>#REF!</v>
      </c>
      <c r="H378" s="12" t="e">
        <f t="shared" si="31"/>
        <v>#REF!</v>
      </c>
      <c r="I378" s="11" t="e">
        <f>VLOOKUP($A378,'By SKU - Old RTs'!$A:$V,20,FALSE)</f>
        <v>#REF!</v>
      </c>
      <c r="J378" s="11" t="e">
        <f>VLOOKUP($A378,'By SKU - New RTs'!$A:$V,20,FALSE)</f>
        <v>#REF!</v>
      </c>
      <c r="K378" s="12" t="e">
        <f t="shared" si="32"/>
        <v>#REF!</v>
      </c>
      <c r="L378" s="11" t="e">
        <f>VLOOKUP($A378,'By SKU - Old RTs'!$A:$V,21,FALSE)</f>
        <v>#REF!</v>
      </c>
      <c r="M378" s="11" t="e">
        <f>VLOOKUP($A378,'By SKU - New RTs'!$A:$V,21,FALSE)</f>
        <v>#REF!</v>
      </c>
      <c r="N378" s="12" t="e">
        <f t="shared" si="33"/>
        <v>#REF!</v>
      </c>
      <c r="O378" s="11" t="e">
        <f>VLOOKUP($A378,'By SKU - Old RTs'!$A:$V,22,FALSE)</f>
        <v>#REF!</v>
      </c>
      <c r="P378" s="11" t="e">
        <f>VLOOKUP($A378,'By SKU - New RTs'!$A:$V,22,FALSE)</f>
        <v>#REF!</v>
      </c>
      <c r="Q378" s="11" t="e">
        <f t="shared" si="34"/>
        <v>#REF!</v>
      </c>
    </row>
    <row r="379" spans="1:17" x14ac:dyDescent="0.3">
      <c r="A379" s="3" t="e">
        <f>'By SKU - Old RTs'!#REF!</f>
        <v>#REF!</v>
      </c>
      <c r="B379" t="e">
        <f>'By SKU - Old RTs'!#REF!</f>
        <v>#REF!</v>
      </c>
      <c r="C379" s="11" t="e">
        <f>VLOOKUP($A379,'By SKU - Old RTs'!$A:$V,18,FALSE)</f>
        <v>#REF!</v>
      </c>
      <c r="D379" s="11" t="e">
        <f>VLOOKUP($A379,'By SKU - New RTs'!$A:$V,18,FALSE)</f>
        <v>#REF!</v>
      </c>
      <c r="E379" s="12" t="e">
        <f t="shared" si="30"/>
        <v>#REF!</v>
      </c>
      <c r="F379" s="11" t="e">
        <f>VLOOKUP($A379,'By SKU - Old RTs'!$A:$V,19,FALSE)</f>
        <v>#REF!</v>
      </c>
      <c r="G379" s="11" t="e">
        <f>VLOOKUP($A379,'By SKU - New RTs'!$A:$V,19,FALSE)</f>
        <v>#REF!</v>
      </c>
      <c r="H379" s="12" t="e">
        <f t="shared" si="31"/>
        <v>#REF!</v>
      </c>
      <c r="I379" s="11" t="e">
        <f>VLOOKUP($A379,'By SKU - Old RTs'!$A:$V,20,FALSE)</f>
        <v>#REF!</v>
      </c>
      <c r="J379" s="11" t="e">
        <f>VLOOKUP($A379,'By SKU - New RTs'!$A:$V,20,FALSE)</f>
        <v>#REF!</v>
      </c>
      <c r="K379" s="12" t="e">
        <f t="shared" si="32"/>
        <v>#REF!</v>
      </c>
      <c r="L379" s="11" t="e">
        <f>VLOOKUP($A379,'By SKU - Old RTs'!$A:$V,21,FALSE)</f>
        <v>#REF!</v>
      </c>
      <c r="M379" s="11" t="e">
        <f>VLOOKUP($A379,'By SKU - New RTs'!$A:$V,21,FALSE)</f>
        <v>#REF!</v>
      </c>
      <c r="N379" s="12" t="e">
        <f t="shared" si="33"/>
        <v>#REF!</v>
      </c>
      <c r="O379" s="11" t="e">
        <f>VLOOKUP($A379,'By SKU - Old RTs'!$A:$V,22,FALSE)</f>
        <v>#REF!</v>
      </c>
      <c r="P379" s="11" t="e">
        <f>VLOOKUP($A379,'By SKU - New RTs'!$A:$V,22,FALSE)</f>
        <v>#REF!</v>
      </c>
      <c r="Q379" s="11" t="e">
        <f t="shared" si="34"/>
        <v>#REF!</v>
      </c>
    </row>
    <row r="380" spans="1:17" x14ac:dyDescent="0.3">
      <c r="A380" s="3" t="e">
        <f>'By SKU - Old RTs'!#REF!</f>
        <v>#REF!</v>
      </c>
      <c r="B380" t="e">
        <f>'By SKU - Old RTs'!#REF!</f>
        <v>#REF!</v>
      </c>
      <c r="C380" s="11" t="e">
        <f>VLOOKUP($A380,'By SKU - Old RTs'!$A:$V,18,FALSE)</f>
        <v>#REF!</v>
      </c>
      <c r="D380" s="11" t="e">
        <f>VLOOKUP($A380,'By SKU - New RTs'!$A:$V,18,FALSE)</f>
        <v>#REF!</v>
      </c>
      <c r="E380" s="12" t="e">
        <f t="shared" si="30"/>
        <v>#REF!</v>
      </c>
      <c r="F380" s="11" t="e">
        <f>VLOOKUP($A380,'By SKU - Old RTs'!$A:$V,19,FALSE)</f>
        <v>#REF!</v>
      </c>
      <c r="G380" s="11" t="e">
        <f>VLOOKUP($A380,'By SKU - New RTs'!$A:$V,19,FALSE)</f>
        <v>#REF!</v>
      </c>
      <c r="H380" s="12" t="e">
        <f t="shared" si="31"/>
        <v>#REF!</v>
      </c>
      <c r="I380" s="11" t="e">
        <f>VLOOKUP($A380,'By SKU - Old RTs'!$A:$V,20,FALSE)</f>
        <v>#REF!</v>
      </c>
      <c r="J380" s="11" t="e">
        <f>VLOOKUP($A380,'By SKU - New RTs'!$A:$V,20,FALSE)</f>
        <v>#REF!</v>
      </c>
      <c r="K380" s="12" t="e">
        <f t="shared" si="32"/>
        <v>#REF!</v>
      </c>
      <c r="L380" s="11" t="e">
        <f>VLOOKUP($A380,'By SKU - Old RTs'!$A:$V,21,FALSE)</f>
        <v>#REF!</v>
      </c>
      <c r="M380" s="11" t="e">
        <f>VLOOKUP($A380,'By SKU - New RTs'!$A:$V,21,FALSE)</f>
        <v>#REF!</v>
      </c>
      <c r="N380" s="12" t="e">
        <f t="shared" si="33"/>
        <v>#REF!</v>
      </c>
      <c r="O380" s="11" t="e">
        <f>VLOOKUP($A380,'By SKU - Old RTs'!$A:$V,22,FALSE)</f>
        <v>#REF!</v>
      </c>
      <c r="P380" s="11" t="e">
        <f>VLOOKUP($A380,'By SKU - New RTs'!$A:$V,22,FALSE)</f>
        <v>#REF!</v>
      </c>
      <c r="Q380" s="11" t="e">
        <f t="shared" si="34"/>
        <v>#REF!</v>
      </c>
    </row>
    <row r="381" spans="1:17" x14ac:dyDescent="0.3">
      <c r="A381" s="3" t="e">
        <f>'By SKU - Old RTs'!#REF!</f>
        <v>#REF!</v>
      </c>
      <c r="B381" t="e">
        <f>'By SKU - Old RTs'!#REF!</f>
        <v>#REF!</v>
      </c>
      <c r="C381" s="11" t="e">
        <f>VLOOKUP($A381,'By SKU - Old RTs'!$A:$V,18,FALSE)</f>
        <v>#REF!</v>
      </c>
      <c r="D381" s="11" t="e">
        <f>VLOOKUP($A381,'By SKU - New RTs'!$A:$V,18,FALSE)</f>
        <v>#REF!</v>
      </c>
      <c r="E381" s="12" t="e">
        <f t="shared" si="30"/>
        <v>#REF!</v>
      </c>
      <c r="F381" s="11" t="e">
        <f>VLOOKUP($A381,'By SKU - Old RTs'!$A:$V,19,FALSE)</f>
        <v>#REF!</v>
      </c>
      <c r="G381" s="11" t="e">
        <f>VLOOKUP($A381,'By SKU - New RTs'!$A:$V,19,FALSE)</f>
        <v>#REF!</v>
      </c>
      <c r="H381" s="12" t="e">
        <f t="shared" si="31"/>
        <v>#REF!</v>
      </c>
      <c r="I381" s="11" t="e">
        <f>VLOOKUP($A381,'By SKU - Old RTs'!$A:$V,20,FALSE)</f>
        <v>#REF!</v>
      </c>
      <c r="J381" s="11" t="e">
        <f>VLOOKUP($A381,'By SKU - New RTs'!$A:$V,20,FALSE)</f>
        <v>#REF!</v>
      </c>
      <c r="K381" s="12" t="e">
        <f t="shared" si="32"/>
        <v>#REF!</v>
      </c>
      <c r="L381" s="11" t="e">
        <f>VLOOKUP($A381,'By SKU - Old RTs'!$A:$V,21,FALSE)</f>
        <v>#REF!</v>
      </c>
      <c r="M381" s="11" t="e">
        <f>VLOOKUP($A381,'By SKU - New RTs'!$A:$V,21,FALSE)</f>
        <v>#REF!</v>
      </c>
      <c r="N381" s="12" t="e">
        <f t="shared" si="33"/>
        <v>#REF!</v>
      </c>
      <c r="O381" s="11" t="e">
        <f>VLOOKUP($A381,'By SKU - Old RTs'!$A:$V,22,FALSE)</f>
        <v>#REF!</v>
      </c>
      <c r="P381" s="11" t="e">
        <f>VLOOKUP($A381,'By SKU - New RTs'!$A:$V,22,FALSE)</f>
        <v>#REF!</v>
      </c>
      <c r="Q381" s="11" t="e">
        <f t="shared" si="34"/>
        <v>#REF!</v>
      </c>
    </row>
    <row r="382" spans="1:17" x14ac:dyDescent="0.3">
      <c r="A382" s="3" t="e">
        <f>'By SKU - Old RTs'!#REF!</f>
        <v>#REF!</v>
      </c>
      <c r="B382" t="e">
        <f>'By SKU - Old RTs'!#REF!</f>
        <v>#REF!</v>
      </c>
      <c r="C382" s="11" t="e">
        <f>VLOOKUP($A382,'By SKU - Old RTs'!$A:$V,18,FALSE)</f>
        <v>#REF!</v>
      </c>
      <c r="D382" s="11" t="e">
        <f>VLOOKUP($A382,'By SKU - New RTs'!$A:$V,18,FALSE)</f>
        <v>#REF!</v>
      </c>
      <c r="E382" s="12" t="e">
        <f t="shared" si="30"/>
        <v>#REF!</v>
      </c>
      <c r="F382" s="11" t="e">
        <f>VLOOKUP($A382,'By SKU - Old RTs'!$A:$V,19,FALSE)</f>
        <v>#REF!</v>
      </c>
      <c r="G382" s="11" t="e">
        <f>VLOOKUP($A382,'By SKU - New RTs'!$A:$V,19,FALSE)</f>
        <v>#REF!</v>
      </c>
      <c r="H382" s="12" t="e">
        <f t="shared" si="31"/>
        <v>#REF!</v>
      </c>
      <c r="I382" s="11" t="e">
        <f>VLOOKUP($A382,'By SKU - Old RTs'!$A:$V,20,FALSE)</f>
        <v>#REF!</v>
      </c>
      <c r="J382" s="11" t="e">
        <f>VLOOKUP($A382,'By SKU - New RTs'!$A:$V,20,FALSE)</f>
        <v>#REF!</v>
      </c>
      <c r="K382" s="12" t="e">
        <f t="shared" si="32"/>
        <v>#REF!</v>
      </c>
      <c r="L382" s="11" t="e">
        <f>VLOOKUP($A382,'By SKU - Old RTs'!$A:$V,21,FALSE)</f>
        <v>#REF!</v>
      </c>
      <c r="M382" s="11" t="e">
        <f>VLOOKUP($A382,'By SKU - New RTs'!$A:$V,21,FALSE)</f>
        <v>#REF!</v>
      </c>
      <c r="N382" s="12" t="e">
        <f t="shared" si="33"/>
        <v>#REF!</v>
      </c>
      <c r="O382" s="11" t="e">
        <f>VLOOKUP($A382,'By SKU - Old RTs'!$A:$V,22,FALSE)</f>
        <v>#REF!</v>
      </c>
      <c r="P382" s="11" t="e">
        <f>VLOOKUP($A382,'By SKU - New RTs'!$A:$V,22,FALSE)</f>
        <v>#REF!</v>
      </c>
      <c r="Q382" s="11" t="e">
        <f t="shared" si="34"/>
        <v>#REF!</v>
      </c>
    </row>
    <row r="383" spans="1:17" x14ac:dyDescent="0.3">
      <c r="A383" s="3" t="e">
        <f>'By SKU - Old RTs'!#REF!</f>
        <v>#REF!</v>
      </c>
      <c r="B383" t="e">
        <f>'By SKU - Old RTs'!#REF!</f>
        <v>#REF!</v>
      </c>
      <c r="C383" s="11" t="e">
        <f>VLOOKUP($A383,'By SKU - Old RTs'!$A:$V,18,FALSE)</f>
        <v>#REF!</v>
      </c>
      <c r="D383" s="11" t="e">
        <f>VLOOKUP($A383,'By SKU - New RTs'!$A:$V,18,FALSE)</f>
        <v>#REF!</v>
      </c>
      <c r="E383" s="12" t="e">
        <f t="shared" si="30"/>
        <v>#REF!</v>
      </c>
      <c r="F383" s="11" t="e">
        <f>VLOOKUP($A383,'By SKU - Old RTs'!$A:$V,19,FALSE)</f>
        <v>#REF!</v>
      </c>
      <c r="G383" s="11" t="e">
        <f>VLOOKUP($A383,'By SKU - New RTs'!$A:$V,19,FALSE)</f>
        <v>#REF!</v>
      </c>
      <c r="H383" s="12" t="e">
        <f t="shared" si="31"/>
        <v>#REF!</v>
      </c>
      <c r="I383" s="11" t="e">
        <f>VLOOKUP($A383,'By SKU - Old RTs'!$A:$V,20,FALSE)</f>
        <v>#REF!</v>
      </c>
      <c r="J383" s="11" t="e">
        <f>VLOOKUP($A383,'By SKU - New RTs'!$A:$V,20,FALSE)</f>
        <v>#REF!</v>
      </c>
      <c r="K383" s="12" t="e">
        <f t="shared" si="32"/>
        <v>#REF!</v>
      </c>
      <c r="L383" s="11" t="e">
        <f>VLOOKUP($A383,'By SKU - Old RTs'!$A:$V,21,FALSE)</f>
        <v>#REF!</v>
      </c>
      <c r="M383" s="11" t="e">
        <f>VLOOKUP($A383,'By SKU - New RTs'!$A:$V,21,FALSE)</f>
        <v>#REF!</v>
      </c>
      <c r="N383" s="12" t="e">
        <f t="shared" si="33"/>
        <v>#REF!</v>
      </c>
      <c r="O383" s="11" t="e">
        <f>VLOOKUP($A383,'By SKU - Old RTs'!$A:$V,22,FALSE)</f>
        <v>#REF!</v>
      </c>
      <c r="P383" s="11" t="e">
        <f>VLOOKUP($A383,'By SKU - New RTs'!$A:$V,22,FALSE)</f>
        <v>#REF!</v>
      </c>
      <c r="Q383" s="11" t="e">
        <f t="shared" si="34"/>
        <v>#REF!</v>
      </c>
    </row>
    <row r="384" spans="1:17" x14ac:dyDescent="0.3">
      <c r="A384" s="3" t="e">
        <f>'By SKU - Old RTs'!#REF!</f>
        <v>#REF!</v>
      </c>
      <c r="B384" t="e">
        <f>'By SKU - Old RTs'!#REF!</f>
        <v>#REF!</v>
      </c>
      <c r="C384" s="11" t="e">
        <f>VLOOKUP($A384,'By SKU - Old RTs'!$A:$V,18,FALSE)</f>
        <v>#REF!</v>
      </c>
      <c r="D384" s="11" t="e">
        <f>VLOOKUP($A384,'By SKU - New RTs'!$A:$V,18,FALSE)</f>
        <v>#REF!</v>
      </c>
      <c r="E384" s="12" t="e">
        <f t="shared" si="30"/>
        <v>#REF!</v>
      </c>
      <c r="F384" s="11" t="e">
        <f>VLOOKUP($A384,'By SKU - Old RTs'!$A:$V,19,FALSE)</f>
        <v>#REF!</v>
      </c>
      <c r="G384" s="11" t="e">
        <f>VLOOKUP($A384,'By SKU - New RTs'!$A:$V,19,FALSE)</f>
        <v>#REF!</v>
      </c>
      <c r="H384" s="12" t="e">
        <f t="shared" si="31"/>
        <v>#REF!</v>
      </c>
      <c r="I384" s="11" t="e">
        <f>VLOOKUP($A384,'By SKU - Old RTs'!$A:$V,20,FALSE)</f>
        <v>#REF!</v>
      </c>
      <c r="J384" s="11" t="e">
        <f>VLOOKUP($A384,'By SKU - New RTs'!$A:$V,20,FALSE)</f>
        <v>#REF!</v>
      </c>
      <c r="K384" s="12" t="e">
        <f t="shared" si="32"/>
        <v>#REF!</v>
      </c>
      <c r="L384" s="11" t="e">
        <f>VLOOKUP($A384,'By SKU - Old RTs'!$A:$V,21,FALSE)</f>
        <v>#REF!</v>
      </c>
      <c r="M384" s="11" t="e">
        <f>VLOOKUP($A384,'By SKU - New RTs'!$A:$V,21,FALSE)</f>
        <v>#REF!</v>
      </c>
      <c r="N384" s="12" t="e">
        <f t="shared" si="33"/>
        <v>#REF!</v>
      </c>
      <c r="O384" s="11" t="e">
        <f>VLOOKUP($A384,'By SKU - Old RTs'!$A:$V,22,FALSE)</f>
        <v>#REF!</v>
      </c>
      <c r="P384" s="11" t="e">
        <f>VLOOKUP($A384,'By SKU - New RTs'!$A:$V,22,FALSE)</f>
        <v>#REF!</v>
      </c>
      <c r="Q384" s="11" t="e">
        <f t="shared" si="34"/>
        <v>#REF!</v>
      </c>
    </row>
    <row r="385" spans="1:17" x14ac:dyDescent="0.3">
      <c r="A385" s="3" t="e">
        <f>'By SKU - Old RTs'!#REF!</f>
        <v>#REF!</v>
      </c>
      <c r="B385" t="e">
        <f>'By SKU - Old RTs'!#REF!</f>
        <v>#REF!</v>
      </c>
      <c r="C385" s="11" t="e">
        <f>VLOOKUP($A385,'By SKU - Old RTs'!$A:$V,18,FALSE)</f>
        <v>#REF!</v>
      </c>
      <c r="D385" s="11" t="e">
        <f>VLOOKUP($A385,'By SKU - New RTs'!$A:$V,18,FALSE)</f>
        <v>#REF!</v>
      </c>
      <c r="E385" s="12" t="e">
        <f t="shared" si="30"/>
        <v>#REF!</v>
      </c>
      <c r="F385" s="11" t="e">
        <f>VLOOKUP($A385,'By SKU - Old RTs'!$A:$V,19,FALSE)</f>
        <v>#REF!</v>
      </c>
      <c r="G385" s="11" t="e">
        <f>VLOOKUP($A385,'By SKU - New RTs'!$A:$V,19,FALSE)</f>
        <v>#REF!</v>
      </c>
      <c r="H385" s="12" t="e">
        <f t="shared" si="31"/>
        <v>#REF!</v>
      </c>
      <c r="I385" s="11" t="e">
        <f>VLOOKUP($A385,'By SKU - Old RTs'!$A:$V,20,FALSE)</f>
        <v>#REF!</v>
      </c>
      <c r="J385" s="11" t="e">
        <f>VLOOKUP($A385,'By SKU - New RTs'!$A:$V,20,FALSE)</f>
        <v>#REF!</v>
      </c>
      <c r="K385" s="12" t="e">
        <f t="shared" si="32"/>
        <v>#REF!</v>
      </c>
      <c r="L385" s="11" t="e">
        <f>VLOOKUP($A385,'By SKU - Old RTs'!$A:$V,21,FALSE)</f>
        <v>#REF!</v>
      </c>
      <c r="M385" s="11" t="e">
        <f>VLOOKUP($A385,'By SKU - New RTs'!$A:$V,21,FALSE)</f>
        <v>#REF!</v>
      </c>
      <c r="N385" s="12" t="e">
        <f t="shared" si="33"/>
        <v>#REF!</v>
      </c>
      <c r="O385" s="11" t="e">
        <f>VLOOKUP($A385,'By SKU - Old RTs'!$A:$V,22,FALSE)</f>
        <v>#REF!</v>
      </c>
      <c r="P385" s="11" t="e">
        <f>VLOOKUP($A385,'By SKU - New RTs'!$A:$V,22,FALSE)</f>
        <v>#REF!</v>
      </c>
      <c r="Q385" s="11" t="e">
        <f t="shared" si="34"/>
        <v>#REF!</v>
      </c>
    </row>
    <row r="386" spans="1:17" x14ac:dyDescent="0.3">
      <c r="A386" s="3" t="e">
        <f>'By SKU - Old RTs'!#REF!</f>
        <v>#REF!</v>
      </c>
      <c r="B386" t="e">
        <f>'By SKU - Old RTs'!#REF!</f>
        <v>#REF!</v>
      </c>
      <c r="C386" s="11" t="e">
        <f>VLOOKUP($A386,'By SKU - Old RTs'!$A:$V,18,FALSE)</f>
        <v>#REF!</v>
      </c>
      <c r="D386" s="11" t="e">
        <f>VLOOKUP($A386,'By SKU - New RTs'!$A:$V,18,FALSE)</f>
        <v>#REF!</v>
      </c>
      <c r="E386" s="12" t="e">
        <f t="shared" si="30"/>
        <v>#REF!</v>
      </c>
      <c r="F386" s="11" t="e">
        <f>VLOOKUP($A386,'By SKU - Old RTs'!$A:$V,19,FALSE)</f>
        <v>#REF!</v>
      </c>
      <c r="G386" s="11" t="e">
        <f>VLOOKUP($A386,'By SKU - New RTs'!$A:$V,19,FALSE)</f>
        <v>#REF!</v>
      </c>
      <c r="H386" s="12" t="e">
        <f t="shared" si="31"/>
        <v>#REF!</v>
      </c>
      <c r="I386" s="11" t="e">
        <f>VLOOKUP($A386,'By SKU - Old RTs'!$A:$V,20,FALSE)</f>
        <v>#REF!</v>
      </c>
      <c r="J386" s="11" t="e">
        <f>VLOOKUP($A386,'By SKU - New RTs'!$A:$V,20,FALSE)</f>
        <v>#REF!</v>
      </c>
      <c r="K386" s="12" t="e">
        <f t="shared" si="32"/>
        <v>#REF!</v>
      </c>
      <c r="L386" s="11" t="e">
        <f>VLOOKUP($A386,'By SKU - Old RTs'!$A:$V,21,FALSE)</f>
        <v>#REF!</v>
      </c>
      <c r="M386" s="11" t="e">
        <f>VLOOKUP($A386,'By SKU - New RTs'!$A:$V,21,FALSE)</f>
        <v>#REF!</v>
      </c>
      <c r="N386" s="12" t="e">
        <f t="shared" si="33"/>
        <v>#REF!</v>
      </c>
      <c r="O386" s="11" t="e">
        <f>VLOOKUP($A386,'By SKU - Old RTs'!$A:$V,22,FALSE)</f>
        <v>#REF!</v>
      </c>
      <c r="P386" s="11" t="e">
        <f>VLOOKUP($A386,'By SKU - New RTs'!$A:$V,22,FALSE)</f>
        <v>#REF!</v>
      </c>
      <c r="Q386" s="11" t="e">
        <f t="shared" si="34"/>
        <v>#REF!</v>
      </c>
    </row>
    <row r="387" spans="1:17" x14ac:dyDescent="0.3">
      <c r="A387" s="3" t="e">
        <f>'By SKU - Old RTs'!#REF!</f>
        <v>#REF!</v>
      </c>
      <c r="B387" t="e">
        <f>'By SKU - Old RTs'!#REF!</f>
        <v>#REF!</v>
      </c>
      <c r="C387" s="11" t="e">
        <f>VLOOKUP($A387,'By SKU - Old RTs'!$A:$V,18,FALSE)</f>
        <v>#REF!</v>
      </c>
      <c r="D387" s="11" t="e">
        <f>VLOOKUP($A387,'By SKU - New RTs'!$A:$V,18,FALSE)</f>
        <v>#REF!</v>
      </c>
      <c r="E387" s="12" t="e">
        <f t="shared" si="30"/>
        <v>#REF!</v>
      </c>
      <c r="F387" s="11" t="e">
        <f>VLOOKUP($A387,'By SKU - Old RTs'!$A:$V,19,FALSE)</f>
        <v>#REF!</v>
      </c>
      <c r="G387" s="11" t="e">
        <f>VLOOKUP($A387,'By SKU - New RTs'!$A:$V,19,FALSE)</f>
        <v>#REF!</v>
      </c>
      <c r="H387" s="12" t="e">
        <f t="shared" si="31"/>
        <v>#REF!</v>
      </c>
      <c r="I387" s="11" t="e">
        <f>VLOOKUP($A387,'By SKU - Old RTs'!$A:$V,20,FALSE)</f>
        <v>#REF!</v>
      </c>
      <c r="J387" s="11" t="e">
        <f>VLOOKUP($A387,'By SKU - New RTs'!$A:$V,20,FALSE)</f>
        <v>#REF!</v>
      </c>
      <c r="K387" s="12" t="e">
        <f t="shared" si="32"/>
        <v>#REF!</v>
      </c>
      <c r="L387" s="11" t="e">
        <f>VLOOKUP($A387,'By SKU - Old RTs'!$A:$V,21,FALSE)</f>
        <v>#REF!</v>
      </c>
      <c r="M387" s="11" t="e">
        <f>VLOOKUP($A387,'By SKU - New RTs'!$A:$V,21,FALSE)</f>
        <v>#REF!</v>
      </c>
      <c r="N387" s="12" t="e">
        <f t="shared" si="33"/>
        <v>#REF!</v>
      </c>
      <c r="O387" s="11" t="e">
        <f>VLOOKUP($A387,'By SKU - Old RTs'!$A:$V,22,FALSE)</f>
        <v>#REF!</v>
      </c>
      <c r="P387" s="11" t="e">
        <f>VLOOKUP($A387,'By SKU - New RTs'!$A:$V,22,FALSE)</f>
        <v>#REF!</v>
      </c>
      <c r="Q387" s="11" t="e">
        <f t="shared" si="34"/>
        <v>#REF!</v>
      </c>
    </row>
    <row r="388" spans="1:17" x14ac:dyDescent="0.3">
      <c r="A388" s="3" t="e">
        <f>'By SKU - Old RTs'!#REF!</f>
        <v>#REF!</v>
      </c>
      <c r="B388" t="e">
        <f>'By SKU - Old RTs'!#REF!</f>
        <v>#REF!</v>
      </c>
      <c r="C388" s="11" t="e">
        <f>VLOOKUP($A388,'By SKU - Old RTs'!$A:$V,18,FALSE)</f>
        <v>#REF!</v>
      </c>
      <c r="D388" s="11" t="e">
        <f>VLOOKUP($A388,'By SKU - New RTs'!$A:$V,18,FALSE)</f>
        <v>#REF!</v>
      </c>
      <c r="E388" s="12" t="e">
        <f t="shared" si="30"/>
        <v>#REF!</v>
      </c>
      <c r="F388" s="11" t="e">
        <f>VLOOKUP($A388,'By SKU - Old RTs'!$A:$V,19,FALSE)</f>
        <v>#REF!</v>
      </c>
      <c r="G388" s="11" t="e">
        <f>VLOOKUP($A388,'By SKU - New RTs'!$A:$V,19,FALSE)</f>
        <v>#REF!</v>
      </c>
      <c r="H388" s="12" t="e">
        <f t="shared" si="31"/>
        <v>#REF!</v>
      </c>
      <c r="I388" s="11" t="e">
        <f>VLOOKUP($A388,'By SKU - Old RTs'!$A:$V,20,FALSE)</f>
        <v>#REF!</v>
      </c>
      <c r="J388" s="11" t="e">
        <f>VLOOKUP($A388,'By SKU - New RTs'!$A:$V,20,FALSE)</f>
        <v>#REF!</v>
      </c>
      <c r="K388" s="12" t="e">
        <f t="shared" si="32"/>
        <v>#REF!</v>
      </c>
      <c r="L388" s="11" t="e">
        <f>VLOOKUP($A388,'By SKU - Old RTs'!$A:$V,21,FALSE)</f>
        <v>#REF!</v>
      </c>
      <c r="M388" s="11" t="e">
        <f>VLOOKUP($A388,'By SKU - New RTs'!$A:$V,21,FALSE)</f>
        <v>#REF!</v>
      </c>
      <c r="N388" s="12" t="e">
        <f t="shared" si="33"/>
        <v>#REF!</v>
      </c>
      <c r="O388" s="11" t="e">
        <f>VLOOKUP($A388,'By SKU - Old RTs'!$A:$V,22,FALSE)</f>
        <v>#REF!</v>
      </c>
      <c r="P388" s="11" t="e">
        <f>VLOOKUP($A388,'By SKU - New RTs'!$A:$V,22,FALSE)</f>
        <v>#REF!</v>
      </c>
      <c r="Q388" s="11" t="e">
        <f t="shared" si="34"/>
        <v>#REF!</v>
      </c>
    </row>
    <row r="389" spans="1:17" x14ac:dyDescent="0.3">
      <c r="A389" s="3" t="e">
        <f>'By SKU - Old RTs'!#REF!</f>
        <v>#REF!</v>
      </c>
      <c r="B389" t="e">
        <f>'By SKU - Old RTs'!#REF!</f>
        <v>#REF!</v>
      </c>
      <c r="C389" s="11" t="e">
        <f>VLOOKUP($A389,'By SKU - Old RTs'!$A:$V,18,FALSE)</f>
        <v>#REF!</v>
      </c>
      <c r="D389" s="11" t="e">
        <f>VLOOKUP($A389,'By SKU - New RTs'!$A:$V,18,FALSE)</f>
        <v>#REF!</v>
      </c>
      <c r="E389" s="12" t="e">
        <f t="shared" si="30"/>
        <v>#REF!</v>
      </c>
      <c r="F389" s="11" t="e">
        <f>VLOOKUP($A389,'By SKU - Old RTs'!$A:$V,19,FALSE)</f>
        <v>#REF!</v>
      </c>
      <c r="G389" s="11" t="e">
        <f>VLOOKUP($A389,'By SKU - New RTs'!$A:$V,19,FALSE)</f>
        <v>#REF!</v>
      </c>
      <c r="H389" s="12" t="e">
        <f t="shared" si="31"/>
        <v>#REF!</v>
      </c>
      <c r="I389" s="11" t="e">
        <f>VLOOKUP($A389,'By SKU - Old RTs'!$A:$V,20,FALSE)</f>
        <v>#REF!</v>
      </c>
      <c r="J389" s="11" t="e">
        <f>VLOOKUP($A389,'By SKU - New RTs'!$A:$V,20,FALSE)</f>
        <v>#REF!</v>
      </c>
      <c r="K389" s="12" t="e">
        <f t="shared" si="32"/>
        <v>#REF!</v>
      </c>
      <c r="L389" s="11" t="e">
        <f>VLOOKUP($A389,'By SKU - Old RTs'!$A:$V,21,FALSE)</f>
        <v>#REF!</v>
      </c>
      <c r="M389" s="11" t="e">
        <f>VLOOKUP($A389,'By SKU - New RTs'!$A:$V,21,FALSE)</f>
        <v>#REF!</v>
      </c>
      <c r="N389" s="12" t="e">
        <f t="shared" si="33"/>
        <v>#REF!</v>
      </c>
      <c r="O389" s="11" t="e">
        <f>VLOOKUP($A389,'By SKU - Old RTs'!$A:$V,22,FALSE)</f>
        <v>#REF!</v>
      </c>
      <c r="P389" s="11" t="e">
        <f>VLOOKUP($A389,'By SKU - New RTs'!$A:$V,22,FALSE)</f>
        <v>#REF!</v>
      </c>
      <c r="Q389" s="11" t="e">
        <f t="shared" si="34"/>
        <v>#REF!</v>
      </c>
    </row>
    <row r="390" spans="1:17" x14ac:dyDescent="0.3">
      <c r="A390" s="3" t="e">
        <f>'By SKU - Old RTs'!#REF!</f>
        <v>#REF!</v>
      </c>
      <c r="B390" t="e">
        <f>'By SKU - Old RTs'!#REF!</f>
        <v>#REF!</v>
      </c>
      <c r="C390" s="11" t="e">
        <f>VLOOKUP($A390,'By SKU - Old RTs'!$A:$V,18,FALSE)</f>
        <v>#REF!</v>
      </c>
      <c r="D390" s="11" t="e">
        <f>VLOOKUP($A390,'By SKU - New RTs'!$A:$V,18,FALSE)</f>
        <v>#REF!</v>
      </c>
      <c r="E390" s="12" t="e">
        <f t="shared" si="30"/>
        <v>#REF!</v>
      </c>
      <c r="F390" s="11" t="e">
        <f>VLOOKUP($A390,'By SKU - Old RTs'!$A:$V,19,FALSE)</f>
        <v>#REF!</v>
      </c>
      <c r="G390" s="11" t="e">
        <f>VLOOKUP($A390,'By SKU - New RTs'!$A:$V,19,FALSE)</f>
        <v>#REF!</v>
      </c>
      <c r="H390" s="12" t="e">
        <f t="shared" si="31"/>
        <v>#REF!</v>
      </c>
      <c r="I390" s="11" t="e">
        <f>VLOOKUP($A390,'By SKU - Old RTs'!$A:$V,20,FALSE)</f>
        <v>#REF!</v>
      </c>
      <c r="J390" s="11" t="e">
        <f>VLOOKUP($A390,'By SKU - New RTs'!$A:$V,20,FALSE)</f>
        <v>#REF!</v>
      </c>
      <c r="K390" s="12" t="e">
        <f t="shared" si="32"/>
        <v>#REF!</v>
      </c>
      <c r="L390" s="11" t="e">
        <f>VLOOKUP($A390,'By SKU - Old RTs'!$A:$V,21,FALSE)</f>
        <v>#REF!</v>
      </c>
      <c r="M390" s="11" t="e">
        <f>VLOOKUP($A390,'By SKU - New RTs'!$A:$V,21,FALSE)</f>
        <v>#REF!</v>
      </c>
      <c r="N390" s="12" t="e">
        <f t="shared" si="33"/>
        <v>#REF!</v>
      </c>
      <c r="O390" s="11" t="e">
        <f>VLOOKUP($A390,'By SKU - Old RTs'!$A:$V,22,FALSE)</f>
        <v>#REF!</v>
      </c>
      <c r="P390" s="11" t="e">
        <f>VLOOKUP($A390,'By SKU - New RTs'!$A:$V,22,FALSE)</f>
        <v>#REF!</v>
      </c>
      <c r="Q390" s="11" t="e">
        <f t="shared" si="34"/>
        <v>#REF!</v>
      </c>
    </row>
    <row r="391" spans="1:17" x14ac:dyDescent="0.3">
      <c r="A391" s="3" t="e">
        <f>'By SKU - Old RTs'!#REF!</f>
        <v>#REF!</v>
      </c>
      <c r="B391" t="e">
        <f>'By SKU - Old RTs'!#REF!</f>
        <v>#REF!</v>
      </c>
      <c r="C391" s="11" t="e">
        <f>VLOOKUP($A391,'By SKU - Old RTs'!$A:$V,18,FALSE)</f>
        <v>#REF!</v>
      </c>
      <c r="D391" s="11" t="e">
        <f>VLOOKUP($A391,'By SKU - New RTs'!$A:$V,18,FALSE)</f>
        <v>#REF!</v>
      </c>
      <c r="E391" s="12" t="e">
        <f t="shared" si="30"/>
        <v>#REF!</v>
      </c>
      <c r="F391" s="11" t="e">
        <f>VLOOKUP($A391,'By SKU - Old RTs'!$A:$V,19,FALSE)</f>
        <v>#REF!</v>
      </c>
      <c r="G391" s="11" t="e">
        <f>VLOOKUP($A391,'By SKU - New RTs'!$A:$V,19,FALSE)</f>
        <v>#REF!</v>
      </c>
      <c r="H391" s="12" t="e">
        <f t="shared" si="31"/>
        <v>#REF!</v>
      </c>
      <c r="I391" s="11" t="e">
        <f>VLOOKUP($A391,'By SKU - Old RTs'!$A:$V,20,FALSE)</f>
        <v>#REF!</v>
      </c>
      <c r="J391" s="11" t="e">
        <f>VLOOKUP($A391,'By SKU - New RTs'!$A:$V,20,FALSE)</f>
        <v>#REF!</v>
      </c>
      <c r="K391" s="12" t="e">
        <f t="shared" si="32"/>
        <v>#REF!</v>
      </c>
      <c r="L391" s="11" t="e">
        <f>VLOOKUP($A391,'By SKU - Old RTs'!$A:$V,21,FALSE)</f>
        <v>#REF!</v>
      </c>
      <c r="M391" s="11" t="e">
        <f>VLOOKUP($A391,'By SKU - New RTs'!$A:$V,21,FALSE)</f>
        <v>#REF!</v>
      </c>
      <c r="N391" s="12" t="e">
        <f t="shared" si="33"/>
        <v>#REF!</v>
      </c>
      <c r="O391" s="11" t="e">
        <f>VLOOKUP($A391,'By SKU - Old RTs'!$A:$V,22,FALSE)</f>
        <v>#REF!</v>
      </c>
      <c r="P391" s="11" t="e">
        <f>VLOOKUP($A391,'By SKU - New RTs'!$A:$V,22,FALSE)</f>
        <v>#REF!</v>
      </c>
      <c r="Q391" s="11" t="e">
        <f t="shared" si="34"/>
        <v>#REF!</v>
      </c>
    </row>
    <row r="392" spans="1:17" x14ac:dyDescent="0.3">
      <c r="A392" s="3" t="e">
        <f>'By SKU - Old RTs'!#REF!</f>
        <v>#REF!</v>
      </c>
      <c r="B392" t="e">
        <f>'By SKU - Old RTs'!#REF!</f>
        <v>#REF!</v>
      </c>
      <c r="C392" s="11" t="e">
        <f>VLOOKUP($A392,'By SKU - Old RTs'!$A:$V,18,FALSE)</f>
        <v>#REF!</v>
      </c>
      <c r="D392" s="11" t="e">
        <f>VLOOKUP($A392,'By SKU - New RTs'!$A:$V,18,FALSE)</f>
        <v>#REF!</v>
      </c>
      <c r="E392" s="12" t="e">
        <f t="shared" si="30"/>
        <v>#REF!</v>
      </c>
      <c r="F392" s="11" t="e">
        <f>VLOOKUP($A392,'By SKU - Old RTs'!$A:$V,19,FALSE)</f>
        <v>#REF!</v>
      </c>
      <c r="G392" s="11" t="e">
        <f>VLOOKUP($A392,'By SKU - New RTs'!$A:$V,19,FALSE)</f>
        <v>#REF!</v>
      </c>
      <c r="H392" s="12" t="e">
        <f t="shared" si="31"/>
        <v>#REF!</v>
      </c>
      <c r="I392" s="11" t="e">
        <f>VLOOKUP($A392,'By SKU - Old RTs'!$A:$V,20,FALSE)</f>
        <v>#REF!</v>
      </c>
      <c r="J392" s="11" t="e">
        <f>VLOOKUP($A392,'By SKU - New RTs'!$A:$V,20,FALSE)</f>
        <v>#REF!</v>
      </c>
      <c r="K392" s="12" t="e">
        <f t="shared" si="32"/>
        <v>#REF!</v>
      </c>
      <c r="L392" s="11" t="e">
        <f>VLOOKUP($A392,'By SKU - Old RTs'!$A:$V,21,FALSE)</f>
        <v>#REF!</v>
      </c>
      <c r="M392" s="11" t="e">
        <f>VLOOKUP($A392,'By SKU - New RTs'!$A:$V,21,FALSE)</f>
        <v>#REF!</v>
      </c>
      <c r="N392" s="12" t="e">
        <f t="shared" si="33"/>
        <v>#REF!</v>
      </c>
      <c r="O392" s="11" t="e">
        <f>VLOOKUP($A392,'By SKU - Old RTs'!$A:$V,22,FALSE)</f>
        <v>#REF!</v>
      </c>
      <c r="P392" s="11" t="e">
        <f>VLOOKUP($A392,'By SKU - New RTs'!$A:$V,22,FALSE)</f>
        <v>#REF!</v>
      </c>
      <c r="Q392" s="11" t="e">
        <f t="shared" si="34"/>
        <v>#REF!</v>
      </c>
    </row>
    <row r="393" spans="1:17" x14ac:dyDescent="0.3">
      <c r="A393" s="3" t="e">
        <f>'By SKU - Old RTs'!#REF!</f>
        <v>#REF!</v>
      </c>
      <c r="B393" t="e">
        <f>'By SKU - Old RTs'!#REF!</f>
        <v>#REF!</v>
      </c>
      <c r="C393" s="11" t="e">
        <f>VLOOKUP($A393,'By SKU - Old RTs'!$A:$V,18,FALSE)</f>
        <v>#REF!</v>
      </c>
      <c r="D393" s="11" t="e">
        <f>VLOOKUP($A393,'By SKU - New RTs'!$A:$V,18,FALSE)</f>
        <v>#REF!</v>
      </c>
      <c r="E393" s="12" t="e">
        <f t="shared" ref="E393:E456" si="35">D393-C393</f>
        <v>#REF!</v>
      </c>
      <c r="F393" s="11" t="e">
        <f>VLOOKUP($A393,'By SKU - Old RTs'!$A:$V,19,FALSE)</f>
        <v>#REF!</v>
      </c>
      <c r="G393" s="11" t="e">
        <f>VLOOKUP($A393,'By SKU - New RTs'!$A:$V,19,FALSE)</f>
        <v>#REF!</v>
      </c>
      <c r="H393" s="12" t="e">
        <f t="shared" ref="H393:H456" si="36">G393-F393</f>
        <v>#REF!</v>
      </c>
      <c r="I393" s="11" t="e">
        <f>VLOOKUP($A393,'By SKU - Old RTs'!$A:$V,20,FALSE)</f>
        <v>#REF!</v>
      </c>
      <c r="J393" s="11" t="e">
        <f>VLOOKUP($A393,'By SKU - New RTs'!$A:$V,20,FALSE)</f>
        <v>#REF!</v>
      </c>
      <c r="K393" s="12" t="e">
        <f t="shared" ref="K393:K456" si="37">J393-I393</f>
        <v>#REF!</v>
      </c>
      <c r="L393" s="11" t="e">
        <f>VLOOKUP($A393,'By SKU - Old RTs'!$A:$V,21,FALSE)</f>
        <v>#REF!</v>
      </c>
      <c r="M393" s="11" t="e">
        <f>VLOOKUP($A393,'By SKU - New RTs'!$A:$V,21,FALSE)</f>
        <v>#REF!</v>
      </c>
      <c r="N393" s="12" t="e">
        <f t="shared" ref="N393:N456" si="38">M393-L393</f>
        <v>#REF!</v>
      </c>
      <c r="O393" s="11" t="e">
        <f>VLOOKUP($A393,'By SKU - Old RTs'!$A:$V,22,FALSE)</f>
        <v>#REF!</v>
      </c>
      <c r="P393" s="11" t="e">
        <f>VLOOKUP($A393,'By SKU - New RTs'!$A:$V,22,FALSE)</f>
        <v>#REF!</v>
      </c>
      <c r="Q393" s="11" t="e">
        <f t="shared" ref="Q393:Q456" si="39">P393-O393</f>
        <v>#REF!</v>
      </c>
    </row>
    <row r="394" spans="1:17" x14ac:dyDescent="0.3">
      <c r="A394" s="3" t="e">
        <f>'By SKU - Old RTs'!#REF!</f>
        <v>#REF!</v>
      </c>
      <c r="B394" t="e">
        <f>'By SKU - Old RTs'!#REF!</f>
        <v>#REF!</v>
      </c>
      <c r="C394" s="11" t="e">
        <f>VLOOKUP($A394,'By SKU - Old RTs'!$A:$V,18,FALSE)</f>
        <v>#REF!</v>
      </c>
      <c r="D394" s="11" t="e">
        <f>VLOOKUP($A394,'By SKU - New RTs'!$A:$V,18,FALSE)</f>
        <v>#REF!</v>
      </c>
      <c r="E394" s="12" t="e">
        <f t="shared" si="35"/>
        <v>#REF!</v>
      </c>
      <c r="F394" s="11" t="e">
        <f>VLOOKUP($A394,'By SKU - Old RTs'!$A:$V,19,FALSE)</f>
        <v>#REF!</v>
      </c>
      <c r="G394" s="11" t="e">
        <f>VLOOKUP($A394,'By SKU - New RTs'!$A:$V,19,FALSE)</f>
        <v>#REF!</v>
      </c>
      <c r="H394" s="12" t="e">
        <f t="shared" si="36"/>
        <v>#REF!</v>
      </c>
      <c r="I394" s="11" t="e">
        <f>VLOOKUP($A394,'By SKU - Old RTs'!$A:$V,20,FALSE)</f>
        <v>#REF!</v>
      </c>
      <c r="J394" s="11" t="e">
        <f>VLOOKUP($A394,'By SKU - New RTs'!$A:$V,20,FALSE)</f>
        <v>#REF!</v>
      </c>
      <c r="K394" s="12" t="e">
        <f t="shared" si="37"/>
        <v>#REF!</v>
      </c>
      <c r="L394" s="11" t="e">
        <f>VLOOKUP($A394,'By SKU - Old RTs'!$A:$V,21,FALSE)</f>
        <v>#REF!</v>
      </c>
      <c r="M394" s="11" t="e">
        <f>VLOOKUP($A394,'By SKU - New RTs'!$A:$V,21,FALSE)</f>
        <v>#REF!</v>
      </c>
      <c r="N394" s="12" t="e">
        <f t="shared" si="38"/>
        <v>#REF!</v>
      </c>
      <c r="O394" s="11" t="e">
        <f>VLOOKUP($A394,'By SKU - Old RTs'!$A:$V,22,FALSE)</f>
        <v>#REF!</v>
      </c>
      <c r="P394" s="11" t="e">
        <f>VLOOKUP($A394,'By SKU - New RTs'!$A:$V,22,FALSE)</f>
        <v>#REF!</v>
      </c>
      <c r="Q394" s="11" t="e">
        <f t="shared" si="39"/>
        <v>#REF!</v>
      </c>
    </row>
    <row r="395" spans="1:17" x14ac:dyDescent="0.3">
      <c r="A395" s="3" t="e">
        <f>'By SKU - Old RTs'!#REF!</f>
        <v>#REF!</v>
      </c>
      <c r="B395" t="e">
        <f>'By SKU - Old RTs'!#REF!</f>
        <v>#REF!</v>
      </c>
      <c r="C395" s="11" t="e">
        <f>VLOOKUP($A395,'By SKU - Old RTs'!$A:$V,18,FALSE)</f>
        <v>#REF!</v>
      </c>
      <c r="D395" s="11" t="e">
        <f>VLOOKUP($A395,'By SKU - New RTs'!$A:$V,18,FALSE)</f>
        <v>#REF!</v>
      </c>
      <c r="E395" s="12" t="e">
        <f t="shared" si="35"/>
        <v>#REF!</v>
      </c>
      <c r="F395" s="11" t="e">
        <f>VLOOKUP($A395,'By SKU - Old RTs'!$A:$V,19,FALSE)</f>
        <v>#REF!</v>
      </c>
      <c r="G395" s="11" t="e">
        <f>VLOOKUP($A395,'By SKU - New RTs'!$A:$V,19,FALSE)</f>
        <v>#REF!</v>
      </c>
      <c r="H395" s="12" t="e">
        <f t="shared" si="36"/>
        <v>#REF!</v>
      </c>
      <c r="I395" s="11" t="e">
        <f>VLOOKUP($A395,'By SKU - Old RTs'!$A:$V,20,FALSE)</f>
        <v>#REF!</v>
      </c>
      <c r="J395" s="11" t="e">
        <f>VLOOKUP($A395,'By SKU - New RTs'!$A:$V,20,FALSE)</f>
        <v>#REF!</v>
      </c>
      <c r="K395" s="12" t="e">
        <f t="shared" si="37"/>
        <v>#REF!</v>
      </c>
      <c r="L395" s="11" t="e">
        <f>VLOOKUP($A395,'By SKU - Old RTs'!$A:$V,21,FALSE)</f>
        <v>#REF!</v>
      </c>
      <c r="M395" s="11" t="e">
        <f>VLOOKUP($A395,'By SKU - New RTs'!$A:$V,21,FALSE)</f>
        <v>#REF!</v>
      </c>
      <c r="N395" s="12" t="e">
        <f t="shared" si="38"/>
        <v>#REF!</v>
      </c>
      <c r="O395" s="11" t="e">
        <f>VLOOKUP($A395,'By SKU - Old RTs'!$A:$V,22,FALSE)</f>
        <v>#REF!</v>
      </c>
      <c r="P395" s="11" t="e">
        <f>VLOOKUP($A395,'By SKU - New RTs'!$A:$V,22,FALSE)</f>
        <v>#REF!</v>
      </c>
      <c r="Q395" s="11" t="e">
        <f t="shared" si="39"/>
        <v>#REF!</v>
      </c>
    </row>
    <row r="396" spans="1:17" x14ac:dyDescent="0.3">
      <c r="A396" s="3" t="e">
        <f>'By SKU - Old RTs'!#REF!</f>
        <v>#REF!</v>
      </c>
      <c r="B396" t="e">
        <f>'By SKU - Old RTs'!#REF!</f>
        <v>#REF!</v>
      </c>
      <c r="C396" s="11" t="e">
        <f>VLOOKUP($A396,'By SKU - Old RTs'!$A:$V,18,FALSE)</f>
        <v>#REF!</v>
      </c>
      <c r="D396" s="11" t="e">
        <f>VLOOKUP($A396,'By SKU - New RTs'!$A:$V,18,FALSE)</f>
        <v>#REF!</v>
      </c>
      <c r="E396" s="12" t="e">
        <f t="shared" si="35"/>
        <v>#REF!</v>
      </c>
      <c r="F396" s="11" t="e">
        <f>VLOOKUP($A396,'By SKU - Old RTs'!$A:$V,19,FALSE)</f>
        <v>#REF!</v>
      </c>
      <c r="G396" s="11" t="e">
        <f>VLOOKUP($A396,'By SKU - New RTs'!$A:$V,19,FALSE)</f>
        <v>#REF!</v>
      </c>
      <c r="H396" s="12" t="e">
        <f t="shared" si="36"/>
        <v>#REF!</v>
      </c>
      <c r="I396" s="11" t="e">
        <f>VLOOKUP($A396,'By SKU - Old RTs'!$A:$V,20,FALSE)</f>
        <v>#REF!</v>
      </c>
      <c r="J396" s="11" t="e">
        <f>VLOOKUP($A396,'By SKU - New RTs'!$A:$V,20,FALSE)</f>
        <v>#REF!</v>
      </c>
      <c r="K396" s="12" t="e">
        <f t="shared" si="37"/>
        <v>#REF!</v>
      </c>
      <c r="L396" s="11" t="e">
        <f>VLOOKUP($A396,'By SKU - Old RTs'!$A:$V,21,FALSE)</f>
        <v>#REF!</v>
      </c>
      <c r="M396" s="11" t="e">
        <f>VLOOKUP($A396,'By SKU - New RTs'!$A:$V,21,FALSE)</f>
        <v>#REF!</v>
      </c>
      <c r="N396" s="12" t="e">
        <f t="shared" si="38"/>
        <v>#REF!</v>
      </c>
      <c r="O396" s="11" t="e">
        <f>VLOOKUP($A396,'By SKU - Old RTs'!$A:$V,22,FALSE)</f>
        <v>#REF!</v>
      </c>
      <c r="P396" s="11" t="e">
        <f>VLOOKUP($A396,'By SKU - New RTs'!$A:$V,22,FALSE)</f>
        <v>#REF!</v>
      </c>
      <c r="Q396" s="11" t="e">
        <f t="shared" si="39"/>
        <v>#REF!</v>
      </c>
    </row>
    <row r="397" spans="1:17" x14ac:dyDescent="0.3">
      <c r="A397" s="3" t="e">
        <f>'By SKU - Old RTs'!#REF!</f>
        <v>#REF!</v>
      </c>
      <c r="B397" t="e">
        <f>'By SKU - Old RTs'!#REF!</f>
        <v>#REF!</v>
      </c>
      <c r="C397" s="11" t="e">
        <f>VLOOKUP($A397,'By SKU - Old RTs'!$A:$V,18,FALSE)</f>
        <v>#REF!</v>
      </c>
      <c r="D397" s="11" t="e">
        <f>VLOOKUP($A397,'By SKU - New RTs'!$A:$V,18,FALSE)</f>
        <v>#REF!</v>
      </c>
      <c r="E397" s="12" t="e">
        <f t="shared" si="35"/>
        <v>#REF!</v>
      </c>
      <c r="F397" s="11" t="e">
        <f>VLOOKUP($A397,'By SKU - Old RTs'!$A:$V,19,FALSE)</f>
        <v>#REF!</v>
      </c>
      <c r="G397" s="11" t="e">
        <f>VLOOKUP($A397,'By SKU - New RTs'!$A:$V,19,FALSE)</f>
        <v>#REF!</v>
      </c>
      <c r="H397" s="12" t="e">
        <f t="shared" si="36"/>
        <v>#REF!</v>
      </c>
      <c r="I397" s="11" t="e">
        <f>VLOOKUP($A397,'By SKU - Old RTs'!$A:$V,20,FALSE)</f>
        <v>#REF!</v>
      </c>
      <c r="J397" s="11" t="e">
        <f>VLOOKUP($A397,'By SKU - New RTs'!$A:$V,20,FALSE)</f>
        <v>#REF!</v>
      </c>
      <c r="K397" s="12" t="e">
        <f t="shared" si="37"/>
        <v>#REF!</v>
      </c>
      <c r="L397" s="11" t="e">
        <f>VLOOKUP($A397,'By SKU - Old RTs'!$A:$V,21,FALSE)</f>
        <v>#REF!</v>
      </c>
      <c r="M397" s="11" t="e">
        <f>VLOOKUP($A397,'By SKU - New RTs'!$A:$V,21,FALSE)</f>
        <v>#REF!</v>
      </c>
      <c r="N397" s="12" t="e">
        <f t="shared" si="38"/>
        <v>#REF!</v>
      </c>
      <c r="O397" s="11" t="e">
        <f>VLOOKUP($A397,'By SKU - Old RTs'!$A:$V,22,FALSE)</f>
        <v>#REF!</v>
      </c>
      <c r="P397" s="11" t="e">
        <f>VLOOKUP($A397,'By SKU - New RTs'!$A:$V,22,FALSE)</f>
        <v>#REF!</v>
      </c>
      <c r="Q397" s="11" t="e">
        <f t="shared" si="39"/>
        <v>#REF!</v>
      </c>
    </row>
    <row r="398" spans="1:17" x14ac:dyDescent="0.3">
      <c r="A398" s="3" t="e">
        <f>'By SKU - Old RTs'!#REF!</f>
        <v>#REF!</v>
      </c>
      <c r="B398" t="e">
        <f>'By SKU - Old RTs'!#REF!</f>
        <v>#REF!</v>
      </c>
      <c r="C398" s="11" t="e">
        <f>VLOOKUP($A398,'By SKU - Old RTs'!$A:$V,18,FALSE)</f>
        <v>#REF!</v>
      </c>
      <c r="D398" s="11" t="e">
        <f>VLOOKUP($A398,'By SKU - New RTs'!$A:$V,18,FALSE)</f>
        <v>#REF!</v>
      </c>
      <c r="E398" s="12" t="e">
        <f t="shared" si="35"/>
        <v>#REF!</v>
      </c>
      <c r="F398" s="11" t="e">
        <f>VLOOKUP($A398,'By SKU - Old RTs'!$A:$V,19,FALSE)</f>
        <v>#REF!</v>
      </c>
      <c r="G398" s="11" t="e">
        <f>VLOOKUP($A398,'By SKU - New RTs'!$A:$V,19,FALSE)</f>
        <v>#REF!</v>
      </c>
      <c r="H398" s="12" t="e">
        <f t="shared" si="36"/>
        <v>#REF!</v>
      </c>
      <c r="I398" s="11" t="e">
        <f>VLOOKUP($A398,'By SKU - Old RTs'!$A:$V,20,FALSE)</f>
        <v>#REF!</v>
      </c>
      <c r="J398" s="11" t="e">
        <f>VLOOKUP($A398,'By SKU - New RTs'!$A:$V,20,FALSE)</f>
        <v>#REF!</v>
      </c>
      <c r="K398" s="12" t="e">
        <f t="shared" si="37"/>
        <v>#REF!</v>
      </c>
      <c r="L398" s="11" t="e">
        <f>VLOOKUP($A398,'By SKU - Old RTs'!$A:$V,21,FALSE)</f>
        <v>#REF!</v>
      </c>
      <c r="M398" s="11" t="e">
        <f>VLOOKUP($A398,'By SKU - New RTs'!$A:$V,21,FALSE)</f>
        <v>#REF!</v>
      </c>
      <c r="N398" s="12" t="e">
        <f t="shared" si="38"/>
        <v>#REF!</v>
      </c>
      <c r="O398" s="11" t="e">
        <f>VLOOKUP($A398,'By SKU - Old RTs'!$A:$V,22,FALSE)</f>
        <v>#REF!</v>
      </c>
      <c r="P398" s="11" t="e">
        <f>VLOOKUP($A398,'By SKU - New RTs'!$A:$V,22,FALSE)</f>
        <v>#REF!</v>
      </c>
      <c r="Q398" s="11" t="e">
        <f t="shared" si="39"/>
        <v>#REF!</v>
      </c>
    </row>
    <row r="399" spans="1:17" x14ac:dyDescent="0.3">
      <c r="A399" s="3" t="e">
        <f>'By SKU - Old RTs'!#REF!</f>
        <v>#REF!</v>
      </c>
      <c r="B399" t="e">
        <f>'By SKU - Old RTs'!#REF!</f>
        <v>#REF!</v>
      </c>
      <c r="C399" s="11" t="e">
        <f>VLOOKUP($A399,'By SKU - Old RTs'!$A:$V,18,FALSE)</f>
        <v>#REF!</v>
      </c>
      <c r="D399" s="11" t="e">
        <f>VLOOKUP($A399,'By SKU - New RTs'!$A:$V,18,FALSE)</f>
        <v>#REF!</v>
      </c>
      <c r="E399" s="12" t="e">
        <f t="shared" si="35"/>
        <v>#REF!</v>
      </c>
      <c r="F399" s="11" t="e">
        <f>VLOOKUP($A399,'By SKU - Old RTs'!$A:$V,19,FALSE)</f>
        <v>#REF!</v>
      </c>
      <c r="G399" s="11" t="e">
        <f>VLOOKUP($A399,'By SKU - New RTs'!$A:$V,19,FALSE)</f>
        <v>#REF!</v>
      </c>
      <c r="H399" s="12" t="e">
        <f t="shared" si="36"/>
        <v>#REF!</v>
      </c>
      <c r="I399" s="11" t="e">
        <f>VLOOKUP($A399,'By SKU - Old RTs'!$A:$V,20,FALSE)</f>
        <v>#REF!</v>
      </c>
      <c r="J399" s="11" t="e">
        <f>VLOOKUP($A399,'By SKU - New RTs'!$A:$V,20,FALSE)</f>
        <v>#REF!</v>
      </c>
      <c r="K399" s="12" t="e">
        <f t="shared" si="37"/>
        <v>#REF!</v>
      </c>
      <c r="L399" s="11" t="e">
        <f>VLOOKUP($A399,'By SKU - Old RTs'!$A:$V,21,FALSE)</f>
        <v>#REF!</v>
      </c>
      <c r="M399" s="11" t="e">
        <f>VLOOKUP($A399,'By SKU - New RTs'!$A:$V,21,FALSE)</f>
        <v>#REF!</v>
      </c>
      <c r="N399" s="12" t="e">
        <f t="shared" si="38"/>
        <v>#REF!</v>
      </c>
      <c r="O399" s="11" t="e">
        <f>VLOOKUP($A399,'By SKU - Old RTs'!$A:$V,22,FALSE)</f>
        <v>#REF!</v>
      </c>
      <c r="P399" s="11" t="e">
        <f>VLOOKUP($A399,'By SKU - New RTs'!$A:$V,22,FALSE)</f>
        <v>#REF!</v>
      </c>
      <c r="Q399" s="11" t="e">
        <f t="shared" si="39"/>
        <v>#REF!</v>
      </c>
    </row>
    <row r="400" spans="1:17" x14ac:dyDescent="0.3">
      <c r="A400" s="3" t="e">
        <f>'By SKU - Old RTs'!#REF!</f>
        <v>#REF!</v>
      </c>
      <c r="B400" t="e">
        <f>'By SKU - Old RTs'!#REF!</f>
        <v>#REF!</v>
      </c>
      <c r="C400" s="11" t="e">
        <f>VLOOKUP($A400,'By SKU - Old RTs'!$A:$V,18,FALSE)</f>
        <v>#REF!</v>
      </c>
      <c r="D400" s="11" t="e">
        <f>VLOOKUP($A400,'By SKU - New RTs'!$A:$V,18,FALSE)</f>
        <v>#REF!</v>
      </c>
      <c r="E400" s="12" t="e">
        <f t="shared" si="35"/>
        <v>#REF!</v>
      </c>
      <c r="F400" s="11" t="e">
        <f>VLOOKUP($A400,'By SKU - Old RTs'!$A:$V,19,FALSE)</f>
        <v>#REF!</v>
      </c>
      <c r="G400" s="11" t="e">
        <f>VLOOKUP($A400,'By SKU - New RTs'!$A:$V,19,FALSE)</f>
        <v>#REF!</v>
      </c>
      <c r="H400" s="12" t="e">
        <f t="shared" si="36"/>
        <v>#REF!</v>
      </c>
      <c r="I400" s="11" t="e">
        <f>VLOOKUP($A400,'By SKU - Old RTs'!$A:$V,20,FALSE)</f>
        <v>#REF!</v>
      </c>
      <c r="J400" s="11" t="e">
        <f>VLOOKUP($A400,'By SKU - New RTs'!$A:$V,20,FALSE)</f>
        <v>#REF!</v>
      </c>
      <c r="K400" s="12" t="e">
        <f t="shared" si="37"/>
        <v>#REF!</v>
      </c>
      <c r="L400" s="11" t="e">
        <f>VLOOKUP($A400,'By SKU - Old RTs'!$A:$V,21,FALSE)</f>
        <v>#REF!</v>
      </c>
      <c r="M400" s="11" t="e">
        <f>VLOOKUP($A400,'By SKU - New RTs'!$A:$V,21,FALSE)</f>
        <v>#REF!</v>
      </c>
      <c r="N400" s="12" t="e">
        <f t="shared" si="38"/>
        <v>#REF!</v>
      </c>
      <c r="O400" s="11" t="e">
        <f>VLOOKUP($A400,'By SKU - Old RTs'!$A:$V,22,FALSE)</f>
        <v>#REF!</v>
      </c>
      <c r="P400" s="11" t="e">
        <f>VLOOKUP($A400,'By SKU - New RTs'!$A:$V,22,FALSE)</f>
        <v>#REF!</v>
      </c>
      <c r="Q400" s="11" t="e">
        <f t="shared" si="39"/>
        <v>#REF!</v>
      </c>
    </row>
    <row r="401" spans="1:17" x14ac:dyDescent="0.3">
      <c r="A401" s="3" t="e">
        <f>'By SKU - Old RTs'!#REF!</f>
        <v>#REF!</v>
      </c>
      <c r="B401" t="e">
        <f>'By SKU - Old RTs'!#REF!</f>
        <v>#REF!</v>
      </c>
      <c r="C401" s="11" t="e">
        <f>VLOOKUP($A401,'By SKU - Old RTs'!$A:$V,18,FALSE)</f>
        <v>#REF!</v>
      </c>
      <c r="D401" s="11" t="e">
        <f>VLOOKUP($A401,'By SKU - New RTs'!$A:$V,18,FALSE)</f>
        <v>#REF!</v>
      </c>
      <c r="E401" s="12" t="e">
        <f t="shared" si="35"/>
        <v>#REF!</v>
      </c>
      <c r="F401" s="11" t="e">
        <f>VLOOKUP($A401,'By SKU - Old RTs'!$A:$V,19,FALSE)</f>
        <v>#REF!</v>
      </c>
      <c r="G401" s="11" t="e">
        <f>VLOOKUP($A401,'By SKU - New RTs'!$A:$V,19,FALSE)</f>
        <v>#REF!</v>
      </c>
      <c r="H401" s="12" t="e">
        <f t="shared" si="36"/>
        <v>#REF!</v>
      </c>
      <c r="I401" s="11" t="e">
        <f>VLOOKUP($A401,'By SKU - Old RTs'!$A:$V,20,FALSE)</f>
        <v>#REF!</v>
      </c>
      <c r="J401" s="11" t="e">
        <f>VLOOKUP($A401,'By SKU - New RTs'!$A:$V,20,FALSE)</f>
        <v>#REF!</v>
      </c>
      <c r="K401" s="12" t="e">
        <f t="shared" si="37"/>
        <v>#REF!</v>
      </c>
      <c r="L401" s="11" t="e">
        <f>VLOOKUP($A401,'By SKU - Old RTs'!$A:$V,21,FALSE)</f>
        <v>#REF!</v>
      </c>
      <c r="M401" s="11" t="e">
        <f>VLOOKUP($A401,'By SKU - New RTs'!$A:$V,21,FALSE)</f>
        <v>#REF!</v>
      </c>
      <c r="N401" s="12" t="e">
        <f t="shared" si="38"/>
        <v>#REF!</v>
      </c>
      <c r="O401" s="11" t="e">
        <f>VLOOKUP($A401,'By SKU - Old RTs'!$A:$V,22,FALSE)</f>
        <v>#REF!</v>
      </c>
      <c r="P401" s="11" t="e">
        <f>VLOOKUP($A401,'By SKU - New RTs'!$A:$V,22,FALSE)</f>
        <v>#REF!</v>
      </c>
      <c r="Q401" s="11" t="e">
        <f t="shared" si="39"/>
        <v>#REF!</v>
      </c>
    </row>
    <row r="402" spans="1:17" x14ac:dyDescent="0.3">
      <c r="A402" s="3" t="e">
        <f>'By SKU - Old RTs'!#REF!</f>
        <v>#REF!</v>
      </c>
      <c r="B402" t="e">
        <f>'By SKU - Old RTs'!#REF!</f>
        <v>#REF!</v>
      </c>
      <c r="C402" s="11" t="e">
        <f>VLOOKUP($A402,'By SKU - Old RTs'!$A:$V,18,FALSE)</f>
        <v>#REF!</v>
      </c>
      <c r="D402" s="11" t="e">
        <f>VLOOKUP($A402,'By SKU - New RTs'!$A:$V,18,FALSE)</f>
        <v>#REF!</v>
      </c>
      <c r="E402" s="12" t="e">
        <f t="shared" si="35"/>
        <v>#REF!</v>
      </c>
      <c r="F402" s="11" t="e">
        <f>VLOOKUP($A402,'By SKU - Old RTs'!$A:$V,19,FALSE)</f>
        <v>#REF!</v>
      </c>
      <c r="G402" s="11" t="e">
        <f>VLOOKUP($A402,'By SKU - New RTs'!$A:$V,19,FALSE)</f>
        <v>#REF!</v>
      </c>
      <c r="H402" s="12" t="e">
        <f t="shared" si="36"/>
        <v>#REF!</v>
      </c>
      <c r="I402" s="11" t="e">
        <f>VLOOKUP($A402,'By SKU - Old RTs'!$A:$V,20,FALSE)</f>
        <v>#REF!</v>
      </c>
      <c r="J402" s="11" t="e">
        <f>VLOOKUP($A402,'By SKU - New RTs'!$A:$V,20,FALSE)</f>
        <v>#REF!</v>
      </c>
      <c r="K402" s="12" t="e">
        <f t="shared" si="37"/>
        <v>#REF!</v>
      </c>
      <c r="L402" s="11" t="e">
        <f>VLOOKUP($A402,'By SKU - Old RTs'!$A:$V,21,FALSE)</f>
        <v>#REF!</v>
      </c>
      <c r="M402" s="11" t="e">
        <f>VLOOKUP($A402,'By SKU - New RTs'!$A:$V,21,FALSE)</f>
        <v>#REF!</v>
      </c>
      <c r="N402" s="12" t="e">
        <f t="shared" si="38"/>
        <v>#REF!</v>
      </c>
      <c r="O402" s="11" t="e">
        <f>VLOOKUP($A402,'By SKU - Old RTs'!$A:$V,22,FALSE)</f>
        <v>#REF!</v>
      </c>
      <c r="P402" s="11" t="e">
        <f>VLOOKUP($A402,'By SKU - New RTs'!$A:$V,22,FALSE)</f>
        <v>#REF!</v>
      </c>
      <c r="Q402" s="11" t="e">
        <f t="shared" si="39"/>
        <v>#REF!</v>
      </c>
    </row>
    <row r="403" spans="1:17" x14ac:dyDescent="0.3">
      <c r="A403" s="3" t="e">
        <f>'By SKU - Old RTs'!#REF!</f>
        <v>#REF!</v>
      </c>
      <c r="B403" t="e">
        <f>'By SKU - Old RTs'!#REF!</f>
        <v>#REF!</v>
      </c>
      <c r="C403" s="11" t="e">
        <f>VLOOKUP($A403,'By SKU - Old RTs'!$A:$V,18,FALSE)</f>
        <v>#REF!</v>
      </c>
      <c r="D403" s="11" t="e">
        <f>VLOOKUP($A403,'By SKU - New RTs'!$A:$V,18,FALSE)</f>
        <v>#REF!</v>
      </c>
      <c r="E403" s="12" t="e">
        <f t="shared" si="35"/>
        <v>#REF!</v>
      </c>
      <c r="F403" s="11" t="e">
        <f>VLOOKUP($A403,'By SKU - Old RTs'!$A:$V,19,FALSE)</f>
        <v>#REF!</v>
      </c>
      <c r="G403" s="11" t="e">
        <f>VLOOKUP($A403,'By SKU - New RTs'!$A:$V,19,FALSE)</f>
        <v>#REF!</v>
      </c>
      <c r="H403" s="12" t="e">
        <f t="shared" si="36"/>
        <v>#REF!</v>
      </c>
      <c r="I403" s="11" t="e">
        <f>VLOOKUP($A403,'By SKU - Old RTs'!$A:$V,20,FALSE)</f>
        <v>#REF!</v>
      </c>
      <c r="J403" s="11" t="e">
        <f>VLOOKUP($A403,'By SKU - New RTs'!$A:$V,20,FALSE)</f>
        <v>#REF!</v>
      </c>
      <c r="K403" s="12" t="e">
        <f t="shared" si="37"/>
        <v>#REF!</v>
      </c>
      <c r="L403" s="11" t="e">
        <f>VLOOKUP($A403,'By SKU - Old RTs'!$A:$V,21,FALSE)</f>
        <v>#REF!</v>
      </c>
      <c r="M403" s="11" t="e">
        <f>VLOOKUP($A403,'By SKU - New RTs'!$A:$V,21,FALSE)</f>
        <v>#REF!</v>
      </c>
      <c r="N403" s="12" t="e">
        <f t="shared" si="38"/>
        <v>#REF!</v>
      </c>
      <c r="O403" s="11" t="e">
        <f>VLOOKUP($A403,'By SKU - Old RTs'!$A:$V,22,FALSE)</f>
        <v>#REF!</v>
      </c>
      <c r="P403" s="11" t="e">
        <f>VLOOKUP($A403,'By SKU - New RTs'!$A:$V,22,FALSE)</f>
        <v>#REF!</v>
      </c>
      <c r="Q403" s="11" t="e">
        <f t="shared" si="39"/>
        <v>#REF!</v>
      </c>
    </row>
    <row r="404" spans="1:17" x14ac:dyDescent="0.3">
      <c r="A404" s="3" t="e">
        <f>'By SKU - Old RTs'!#REF!</f>
        <v>#REF!</v>
      </c>
      <c r="B404" t="e">
        <f>'By SKU - Old RTs'!#REF!</f>
        <v>#REF!</v>
      </c>
      <c r="C404" s="11" t="e">
        <f>VLOOKUP($A404,'By SKU - Old RTs'!$A:$V,18,FALSE)</f>
        <v>#REF!</v>
      </c>
      <c r="D404" s="11" t="e">
        <f>VLOOKUP($A404,'By SKU - New RTs'!$A:$V,18,FALSE)</f>
        <v>#REF!</v>
      </c>
      <c r="E404" s="12" t="e">
        <f t="shared" si="35"/>
        <v>#REF!</v>
      </c>
      <c r="F404" s="11" t="e">
        <f>VLOOKUP($A404,'By SKU - Old RTs'!$A:$V,19,FALSE)</f>
        <v>#REF!</v>
      </c>
      <c r="G404" s="11" t="e">
        <f>VLOOKUP($A404,'By SKU - New RTs'!$A:$V,19,FALSE)</f>
        <v>#REF!</v>
      </c>
      <c r="H404" s="12" t="e">
        <f t="shared" si="36"/>
        <v>#REF!</v>
      </c>
      <c r="I404" s="11" t="e">
        <f>VLOOKUP($A404,'By SKU - Old RTs'!$A:$V,20,FALSE)</f>
        <v>#REF!</v>
      </c>
      <c r="J404" s="11" t="e">
        <f>VLOOKUP($A404,'By SKU - New RTs'!$A:$V,20,FALSE)</f>
        <v>#REF!</v>
      </c>
      <c r="K404" s="12" t="e">
        <f t="shared" si="37"/>
        <v>#REF!</v>
      </c>
      <c r="L404" s="11" t="e">
        <f>VLOOKUP($A404,'By SKU - Old RTs'!$A:$V,21,FALSE)</f>
        <v>#REF!</v>
      </c>
      <c r="M404" s="11" t="e">
        <f>VLOOKUP($A404,'By SKU - New RTs'!$A:$V,21,FALSE)</f>
        <v>#REF!</v>
      </c>
      <c r="N404" s="12" t="e">
        <f t="shared" si="38"/>
        <v>#REF!</v>
      </c>
      <c r="O404" s="11" t="e">
        <f>VLOOKUP($A404,'By SKU - Old RTs'!$A:$V,22,FALSE)</f>
        <v>#REF!</v>
      </c>
      <c r="P404" s="11" t="e">
        <f>VLOOKUP($A404,'By SKU - New RTs'!$A:$V,22,FALSE)</f>
        <v>#REF!</v>
      </c>
      <c r="Q404" s="11" t="e">
        <f t="shared" si="39"/>
        <v>#REF!</v>
      </c>
    </row>
    <row r="405" spans="1:17" x14ac:dyDescent="0.3">
      <c r="A405" s="3" t="e">
        <f>'By SKU - Old RTs'!#REF!</f>
        <v>#REF!</v>
      </c>
      <c r="B405" t="e">
        <f>'By SKU - Old RTs'!#REF!</f>
        <v>#REF!</v>
      </c>
      <c r="C405" s="11" t="e">
        <f>VLOOKUP($A405,'By SKU - Old RTs'!$A:$V,18,FALSE)</f>
        <v>#REF!</v>
      </c>
      <c r="D405" s="11" t="e">
        <f>VLOOKUP($A405,'By SKU - New RTs'!$A:$V,18,FALSE)</f>
        <v>#REF!</v>
      </c>
      <c r="E405" s="12" t="e">
        <f t="shared" si="35"/>
        <v>#REF!</v>
      </c>
      <c r="F405" s="11" t="e">
        <f>VLOOKUP($A405,'By SKU - Old RTs'!$A:$V,19,FALSE)</f>
        <v>#REF!</v>
      </c>
      <c r="G405" s="11" t="e">
        <f>VLOOKUP($A405,'By SKU - New RTs'!$A:$V,19,FALSE)</f>
        <v>#REF!</v>
      </c>
      <c r="H405" s="12" t="e">
        <f t="shared" si="36"/>
        <v>#REF!</v>
      </c>
      <c r="I405" s="11" t="e">
        <f>VLOOKUP($A405,'By SKU - Old RTs'!$A:$V,20,FALSE)</f>
        <v>#REF!</v>
      </c>
      <c r="J405" s="11" t="e">
        <f>VLOOKUP($A405,'By SKU - New RTs'!$A:$V,20,FALSE)</f>
        <v>#REF!</v>
      </c>
      <c r="K405" s="12" t="e">
        <f t="shared" si="37"/>
        <v>#REF!</v>
      </c>
      <c r="L405" s="11" t="e">
        <f>VLOOKUP($A405,'By SKU - Old RTs'!$A:$V,21,FALSE)</f>
        <v>#REF!</v>
      </c>
      <c r="M405" s="11" t="e">
        <f>VLOOKUP($A405,'By SKU - New RTs'!$A:$V,21,FALSE)</f>
        <v>#REF!</v>
      </c>
      <c r="N405" s="12" t="e">
        <f t="shared" si="38"/>
        <v>#REF!</v>
      </c>
      <c r="O405" s="11" t="e">
        <f>VLOOKUP($A405,'By SKU - Old RTs'!$A:$V,22,FALSE)</f>
        <v>#REF!</v>
      </c>
      <c r="P405" s="11" t="e">
        <f>VLOOKUP($A405,'By SKU - New RTs'!$A:$V,22,FALSE)</f>
        <v>#REF!</v>
      </c>
      <c r="Q405" s="11" t="e">
        <f t="shared" si="39"/>
        <v>#REF!</v>
      </c>
    </row>
    <row r="406" spans="1:17" x14ac:dyDescent="0.3">
      <c r="A406" s="3" t="e">
        <f>'By SKU - Old RTs'!#REF!</f>
        <v>#REF!</v>
      </c>
      <c r="B406" t="e">
        <f>'By SKU - Old RTs'!#REF!</f>
        <v>#REF!</v>
      </c>
      <c r="C406" s="11" t="e">
        <f>VLOOKUP($A406,'By SKU - Old RTs'!$A:$V,18,FALSE)</f>
        <v>#REF!</v>
      </c>
      <c r="D406" s="11" t="e">
        <f>VLOOKUP($A406,'By SKU - New RTs'!$A:$V,18,FALSE)</f>
        <v>#REF!</v>
      </c>
      <c r="E406" s="12" t="e">
        <f t="shared" si="35"/>
        <v>#REF!</v>
      </c>
      <c r="F406" s="11" t="e">
        <f>VLOOKUP($A406,'By SKU - Old RTs'!$A:$V,19,FALSE)</f>
        <v>#REF!</v>
      </c>
      <c r="G406" s="11" t="e">
        <f>VLOOKUP($A406,'By SKU - New RTs'!$A:$V,19,FALSE)</f>
        <v>#REF!</v>
      </c>
      <c r="H406" s="12" t="e">
        <f t="shared" si="36"/>
        <v>#REF!</v>
      </c>
      <c r="I406" s="11" t="e">
        <f>VLOOKUP($A406,'By SKU - Old RTs'!$A:$V,20,FALSE)</f>
        <v>#REF!</v>
      </c>
      <c r="J406" s="11" t="e">
        <f>VLOOKUP($A406,'By SKU - New RTs'!$A:$V,20,FALSE)</f>
        <v>#REF!</v>
      </c>
      <c r="K406" s="12" t="e">
        <f t="shared" si="37"/>
        <v>#REF!</v>
      </c>
      <c r="L406" s="11" t="e">
        <f>VLOOKUP($A406,'By SKU - Old RTs'!$A:$V,21,FALSE)</f>
        <v>#REF!</v>
      </c>
      <c r="M406" s="11" t="e">
        <f>VLOOKUP($A406,'By SKU - New RTs'!$A:$V,21,FALSE)</f>
        <v>#REF!</v>
      </c>
      <c r="N406" s="12" t="e">
        <f t="shared" si="38"/>
        <v>#REF!</v>
      </c>
      <c r="O406" s="11" t="e">
        <f>VLOOKUP($A406,'By SKU - Old RTs'!$A:$V,22,FALSE)</f>
        <v>#REF!</v>
      </c>
      <c r="P406" s="11" t="e">
        <f>VLOOKUP($A406,'By SKU - New RTs'!$A:$V,22,FALSE)</f>
        <v>#REF!</v>
      </c>
      <c r="Q406" s="11" t="e">
        <f t="shared" si="39"/>
        <v>#REF!</v>
      </c>
    </row>
    <row r="407" spans="1:17" x14ac:dyDescent="0.3">
      <c r="A407" s="3" t="e">
        <f>'By SKU - Old RTs'!#REF!</f>
        <v>#REF!</v>
      </c>
      <c r="B407" t="e">
        <f>'By SKU - Old RTs'!#REF!</f>
        <v>#REF!</v>
      </c>
      <c r="C407" s="11" t="e">
        <f>VLOOKUP($A407,'By SKU - Old RTs'!$A:$V,18,FALSE)</f>
        <v>#REF!</v>
      </c>
      <c r="D407" s="11" t="e">
        <f>VLOOKUP($A407,'By SKU - New RTs'!$A:$V,18,FALSE)</f>
        <v>#REF!</v>
      </c>
      <c r="E407" s="12" t="e">
        <f t="shared" si="35"/>
        <v>#REF!</v>
      </c>
      <c r="F407" s="11" t="e">
        <f>VLOOKUP($A407,'By SKU - Old RTs'!$A:$V,19,FALSE)</f>
        <v>#REF!</v>
      </c>
      <c r="G407" s="11" t="e">
        <f>VLOOKUP($A407,'By SKU - New RTs'!$A:$V,19,FALSE)</f>
        <v>#REF!</v>
      </c>
      <c r="H407" s="12" t="e">
        <f t="shared" si="36"/>
        <v>#REF!</v>
      </c>
      <c r="I407" s="11" t="e">
        <f>VLOOKUP($A407,'By SKU - Old RTs'!$A:$V,20,FALSE)</f>
        <v>#REF!</v>
      </c>
      <c r="J407" s="11" t="e">
        <f>VLOOKUP($A407,'By SKU - New RTs'!$A:$V,20,FALSE)</f>
        <v>#REF!</v>
      </c>
      <c r="K407" s="12" t="e">
        <f t="shared" si="37"/>
        <v>#REF!</v>
      </c>
      <c r="L407" s="11" t="e">
        <f>VLOOKUP($A407,'By SKU - Old RTs'!$A:$V,21,FALSE)</f>
        <v>#REF!</v>
      </c>
      <c r="M407" s="11" t="e">
        <f>VLOOKUP($A407,'By SKU - New RTs'!$A:$V,21,FALSE)</f>
        <v>#REF!</v>
      </c>
      <c r="N407" s="12" t="e">
        <f t="shared" si="38"/>
        <v>#REF!</v>
      </c>
      <c r="O407" s="11" t="e">
        <f>VLOOKUP($A407,'By SKU - Old RTs'!$A:$V,22,FALSE)</f>
        <v>#REF!</v>
      </c>
      <c r="P407" s="11" t="e">
        <f>VLOOKUP($A407,'By SKU - New RTs'!$A:$V,22,FALSE)</f>
        <v>#REF!</v>
      </c>
      <c r="Q407" s="11" t="e">
        <f t="shared" si="39"/>
        <v>#REF!</v>
      </c>
    </row>
    <row r="408" spans="1:17" x14ac:dyDescent="0.3">
      <c r="A408" s="3" t="e">
        <f>'By SKU - Old RTs'!#REF!</f>
        <v>#REF!</v>
      </c>
      <c r="B408" t="e">
        <f>'By SKU - Old RTs'!#REF!</f>
        <v>#REF!</v>
      </c>
      <c r="C408" s="11" t="e">
        <f>VLOOKUP($A408,'By SKU - Old RTs'!$A:$V,18,FALSE)</f>
        <v>#REF!</v>
      </c>
      <c r="D408" s="11" t="e">
        <f>VLOOKUP($A408,'By SKU - New RTs'!$A:$V,18,FALSE)</f>
        <v>#REF!</v>
      </c>
      <c r="E408" s="12" t="e">
        <f t="shared" si="35"/>
        <v>#REF!</v>
      </c>
      <c r="F408" s="11" t="e">
        <f>VLOOKUP($A408,'By SKU - Old RTs'!$A:$V,19,FALSE)</f>
        <v>#REF!</v>
      </c>
      <c r="G408" s="11" t="e">
        <f>VLOOKUP($A408,'By SKU - New RTs'!$A:$V,19,FALSE)</f>
        <v>#REF!</v>
      </c>
      <c r="H408" s="12" t="e">
        <f t="shared" si="36"/>
        <v>#REF!</v>
      </c>
      <c r="I408" s="11" t="e">
        <f>VLOOKUP($A408,'By SKU - Old RTs'!$A:$V,20,FALSE)</f>
        <v>#REF!</v>
      </c>
      <c r="J408" s="11" t="e">
        <f>VLOOKUP($A408,'By SKU - New RTs'!$A:$V,20,FALSE)</f>
        <v>#REF!</v>
      </c>
      <c r="K408" s="12" t="e">
        <f t="shared" si="37"/>
        <v>#REF!</v>
      </c>
      <c r="L408" s="11" t="e">
        <f>VLOOKUP($A408,'By SKU - Old RTs'!$A:$V,21,FALSE)</f>
        <v>#REF!</v>
      </c>
      <c r="M408" s="11" t="e">
        <f>VLOOKUP($A408,'By SKU - New RTs'!$A:$V,21,FALSE)</f>
        <v>#REF!</v>
      </c>
      <c r="N408" s="12" t="e">
        <f t="shared" si="38"/>
        <v>#REF!</v>
      </c>
      <c r="O408" s="11" t="e">
        <f>VLOOKUP($A408,'By SKU - Old RTs'!$A:$V,22,FALSE)</f>
        <v>#REF!</v>
      </c>
      <c r="P408" s="11" t="e">
        <f>VLOOKUP($A408,'By SKU - New RTs'!$A:$V,22,FALSE)</f>
        <v>#REF!</v>
      </c>
      <c r="Q408" s="11" t="e">
        <f t="shared" si="39"/>
        <v>#REF!</v>
      </c>
    </row>
    <row r="409" spans="1:17" x14ac:dyDescent="0.3">
      <c r="A409" s="3" t="e">
        <f>'By SKU - Old RTs'!#REF!</f>
        <v>#REF!</v>
      </c>
      <c r="B409" t="e">
        <f>'By SKU - Old RTs'!#REF!</f>
        <v>#REF!</v>
      </c>
      <c r="C409" s="11" t="e">
        <f>VLOOKUP($A409,'By SKU - Old RTs'!$A:$V,18,FALSE)</f>
        <v>#REF!</v>
      </c>
      <c r="D409" s="11" t="e">
        <f>VLOOKUP($A409,'By SKU - New RTs'!$A:$V,18,FALSE)</f>
        <v>#REF!</v>
      </c>
      <c r="E409" s="12" t="e">
        <f t="shared" si="35"/>
        <v>#REF!</v>
      </c>
      <c r="F409" s="11" t="e">
        <f>VLOOKUP($A409,'By SKU - Old RTs'!$A:$V,19,FALSE)</f>
        <v>#REF!</v>
      </c>
      <c r="G409" s="11" t="e">
        <f>VLOOKUP($A409,'By SKU - New RTs'!$A:$V,19,FALSE)</f>
        <v>#REF!</v>
      </c>
      <c r="H409" s="12" t="e">
        <f t="shared" si="36"/>
        <v>#REF!</v>
      </c>
      <c r="I409" s="11" t="e">
        <f>VLOOKUP($A409,'By SKU - Old RTs'!$A:$V,20,FALSE)</f>
        <v>#REF!</v>
      </c>
      <c r="J409" s="11" t="e">
        <f>VLOOKUP($A409,'By SKU - New RTs'!$A:$V,20,FALSE)</f>
        <v>#REF!</v>
      </c>
      <c r="K409" s="12" t="e">
        <f t="shared" si="37"/>
        <v>#REF!</v>
      </c>
      <c r="L409" s="11" t="e">
        <f>VLOOKUP($A409,'By SKU - Old RTs'!$A:$V,21,FALSE)</f>
        <v>#REF!</v>
      </c>
      <c r="M409" s="11" t="e">
        <f>VLOOKUP($A409,'By SKU - New RTs'!$A:$V,21,FALSE)</f>
        <v>#REF!</v>
      </c>
      <c r="N409" s="12" t="e">
        <f t="shared" si="38"/>
        <v>#REF!</v>
      </c>
      <c r="O409" s="11" t="e">
        <f>VLOOKUP($A409,'By SKU - Old RTs'!$A:$V,22,FALSE)</f>
        <v>#REF!</v>
      </c>
      <c r="P409" s="11" t="e">
        <f>VLOOKUP($A409,'By SKU - New RTs'!$A:$V,22,FALSE)</f>
        <v>#REF!</v>
      </c>
      <c r="Q409" s="11" t="e">
        <f t="shared" si="39"/>
        <v>#REF!</v>
      </c>
    </row>
    <row r="410" spans="1:17" x14ac:dyDescent="0.3">
      <c r="A410" s="3" t="e">
        <f>'By SKU - Old RTs'!#REF!</f>
        <v>#REF!</v>
      </c>
      <c r="B410" t="e">
        <f>'By SKU - Old RTs'!#REF!</f>
        <v>#REF!</v>
      </c>
      <c r="C410" s="11" t="e">
        <f>VLOOKUP($A410,'By SKU - Old RTs'!$A:$V,18,FALSE)</f>
        <v>#REF!</v>
      </c>
      <c r="D410" s="11" t="e">
        <f>VLOOKUP($A410,'By SKU - New RTs'!$A:$V,18,FALSE)</f>
        <v>#REF!</v>
      </c>
      <c r="E410" s="12" t="e">
        <f t="shared" si="35"/>
        <v>#REF!</v>
      </c>
      <c r="F410" s="11" t="e">
        <f>VLOOKUP($A410,'By SKU - Old RTs'!$A:$V,19,FALSE)</f>
        <v>#REF!</v>
      </c>
      <c r="G410" s="11" t="e">
        <f>VLOOKUP($A410,'By SKU - New RTs'!$A:$V,19,FALSE)</f>
        <v>#REF!</v>
      </c>
      <c r="H410" s="12" t="e">
        <f t="shared" si="36"/>
        <v>#REF!</v>
      </c>
      <c r="I410" s="11" t="e">
        <f>VLOOKUP($A410,'By SKU - Old RTs'!$A:$V,20,FALSE)</f>
        <v>#REF!</v>
      </c>
      <c r="J410" s="11" t="e">
        <f>VLOOKUP($A410,'By SKU - New RTs'!$A:$V,20,FALSE)</f>
        <v>#REF!</v>
      </c>
      <c r="K410" s="12" t="e">
        <f t="shared" si="37"/>
        <v>#REF!</v>
      </c>
      <c r="L410" s="11" t="e">
        <f>VLOOKUP($A410,'By SKU - Old RTs'!$A:$V,21,FALSE)</f>
        <v>#REF!</v>
      </c>
      <c r="M410" s="11" t="e">
        <f>VLOOKUP($A410,'By SKU - New RTs'!$A:$V,21,FALSE)</f>
        <v>#REF!</v>
      </c>
      <c r="N410" s="12" t="e">
        <f t="shared" si="38"/>
        <v>#REF!</v>
      </c>
      <c r="O410" s="11" t="e">
        <f>VLOOKUP($A410,'By SKU - Old RTs'!$A:$V,22,FALSE)</f>
        <v>#REF!</v>
      </c>
      <c r="P410" s="11" t="e">
        <f>VLOOKUP($A410,'By SKU - New RTs'!$A:$V,22,FALSE)</f>
        <v>#REF!</v>
      </c>
      <c r="Q410" s="11" t="e">
        <f t="shared" si="39"/>
        <v>#REF!</v>
      </c>
    </row>
    <row r="411" spans="1:17" x14ac:dyDescent="0.3">
      <c r="A411" s="3" t="e">
        <f>'By SKU - Old RTs'!#REF!</f>
        <v>#REF!</v>
      </c>
      <c r="B411" t="e">
        <f>'By SKU - Old RTs'!#REF!</f>
        <v>#REF!</v>
      </c>
      <c r="C411" s="11" t="e">
        <f>VLOOKUP($A411,'By SKU - Old RTs'!$A:$V,18,FALSE)</f>
        <v>#REF!</v>
      </c>
      <c r="D411" s="11" t="e">
        <f>VLOOKUP($A411,'By SKU - New RTs'!$A:$V,18,FALSE)</f>
        <v>#REF!</v>
      </c>
      <c r="E411" s="12" t="e">
        <f t="shared" si="35"/>
        <v>#REF!</v>
      </c>
      <c r="F411" s="11" t="e">
        <f>VLOOKUP($A411,'By SKU - Old RTs'!$A:$V,19,FALSE)</f>
        <v>#REF!</v>
      </c>
      <c r="G411" s="11" t="e">
        <f>VLOOKUP($A411,'By SKU - New RTs'!$A:$V,19,FALSE)</f>
        <v>#REF!</v>
      </c>
      <c r="H411" s="12" t="e">
        <f t="shared" si="36"/>
        <v>#REF!</v>
      </c>
      <c r="I411" s="11" t="e">
        <f>VLOOKUP($A411,'By SKU - Old RTs'!$A:$V,20,FALSE)</f>
        <v>#REF!</v>
      </c>
      <c r="J411" s="11" t="e">
        <f>VLOOKUP($A411,'By SKU - New RTs'!$A:$V,20,FALSE)</f>
        <v>#REF!</v>
      </c>
      <c r="K411" s="12" t="e">
        <f t="shared" si="37"/>
        <v>#REF!</v>
      </c>
      <c r="L411" s="11" t="e">
        <f>VLOOKUP($A411,'By SKU - Old RTs'!$A:$V,21,FALSE)</f>
        <v>#REF!</v>
      </c>
      <c r="M411" s="11" t="e">
        <f>VLOOKUP($A411,'By SKU - New RTs'!$A:$V,21,FALSE)</f>
        <v>#REF!</v>
      </c>
      <c r="N411" s="12" t="e">
        <f t="shared" si="38"/>
        <v>#REF!</v>
      </c>
      <c r="O411" s="11" t="e">
        <f>VLOOKUP($A411,'By SKU - Old RTs'!$A:$V,22,FALSE)</f>
        <v>#REF!</v>
      </c>
      <c r="P411" s="11" t="e">
        <f>VLOOKUP($A411,'By SKU - New RTs'!$A:$V,22,FALSE)</f>
        <v>#REF!</v>
      </c>
      <c r="Q411" s="11" t="e">
        <f t="shared" si="39"/>
        <v>#REF!</v>
      </c>
    </row>
    <row r="412" spans="1:17" x14ac:dyDescent="0.3">
      <c r="A412" s="3" t="e">
        <f>'By SKU - Old RTs'!#REF!</f>
        <v>#REF!</v>
      </c>
      <c r="B412" t="e">
        <f>'By SKU - Old RTs'!#REF!</f>
        <v>#REF!</v>
      </c>
      <c r="C412" s="11" t="e">
        <f>VLOOKUP($A412,'By SKU - Old RTs'!$A:$V,18,FALSE)</f>
        <v>#REF!</v>
      </c>
      <c r="D412" s="11" t="e">
        <f>VLOOKUP($A412,'By SKU - New RTs'!$A:$V,18,FALSE)</f>
        <v>#REF!</v>
      </c>
      <c r="E412" s="12" t="e">
        <f t="shared" si="35"/>
        <v>#REF!</v>
      </c>
      <c r="F412" s="11" t="e">
        <f>VLOOKUP($A412,'By SKU - Old RTs'!$A:$V,19,FALSE)</f>
        <v>#REF!</v>
      </c>
      <c r="G412" s="11" t="e">
        <f>VLOOKUP($A412,'By SKU - New RTs'!$A:$V,19,FALSE)</f>
        <v>#REF!</v>
      </c>
      <c r="H412" s="12" t="e">
        <f t="shared" si="36"/>
        <v>#REF!</v>
      </c>
      <c r="I412" s="11" t="e">
        <f>VLOOKUP($A412,'By SKU - Old RTs'!$A:$V,20,FALSE)</f>
        <v>#REF!</v>
      </c>
      <c r="J412" s="11" t="e">
        <f>VLOOKUP($A412,'By SKU - New RTs'!$A:$V,20,FALSE)</f>
        <v>#REF!</v>
      </c>
      <c r="K412" s="12" t="e">
        <f t="shared" si="37"/>
        <v>#REF!</v>
      </c>
      <c r="L412" s="11" t="e">
        <f>VLOOKUP($A412,'By SKU - Old RTs'!$A:$V,21,FALSE)</f>
        <v>#REF!</v>
      </c>
      <c r="M412" s="11" t="e">
        <f>VLOOKUP($A412,'By SKU - New RTs'!$A:$V,21,FALSE)</f>
        <v>#REF!</v>
      </c>
      <c r="N412" s="12" t="e">
        <f t="shared" si="38"/>
        <v>#REF!</v>
      </c>
      <c r="O412" s="11" t="e">
        <f>VLOOKUP($A412,'By SKU - Old RTs'!$A:$V,22,FALSE)</f>
        <v>#REF!</v>
      </c>
      <c r="P412" s="11" t="e">
        <f>VLOOKUP($A412,'By SKU - New RTs'!$A:$V,22,FALSE)</f>
        <v>#REF!</v>
      </c>
      <c r="Q412" s="11" t="e">
        <f t="shared" si="39"/>
        <v>#REF!</v>
      </c>
    </row>
    <row r="413" spans="1:17" x14ac:dyDescent="0.3">
      <c r="A413" s="3" t="e">
        <f>'By SKU - Old RTs'!#REF!</f>
        <v>#REF!</v>
      </c>
      <c r="B413" t="e">
        <f>'By SKU - Old RTs'!#REF!</f>
        <v>#REF!</v>
      </c>
      <c r="C413" s="11" t="e">
        <f>VLOOKUP($A413,'By SKU - Old RTs'!$A:$V,18,FALSE)</f>
        <v>#REF!</v>
      </c>
      <c r="D413" s="11" t="e">
        <f>VLOOKUP($A413,'By SKU - New RTs'!$A:$V,18,FALSE)</f>
        <v>#REF!</v>
      </c>
      <c r="E413" s="12" t="e">
        <f t="shared" si="35"/>
        <v>#REF!</v>
      </c>
      <c r="F413" s="11" t="e">
        <f>VLOOKUP($A413,'By SKU - Old RTs'!$A:$V,19,FALSE)</f>
        <v>#REF!</v>
      </c>
      <c r="G413" s="11" t="e">
        <f>VLOOKUP($A413,'By SKU - New RTs'!$A:$V,19,FALSE)</f>
        <v>#REF!</v>
      </c>
      <c r="H413" s="12" t="e">
        <f t="shared" si="36"/>
        <v>#REF!</v>
      </c>
      <c r="I413" s="11" t="e">
        <f>VLOOKUP($A413,'By SKU - Old RTs'!$A:$V,20,FALSE)</f>
        <v>#REF!</v>
      </c>
      <c r="J413" s="11" t="e">
        <f>VLOOKUP($A413,'By SKU - New RTs'!$A:$V,20,FALSE)</f>
        <v>#REF!</v>
      </c>
      <c r="K413" s="12" t="e">
        <f t="shared" si="37"/>
        <v>#REF!</v>
      </c>
      <c r="L413" s="11" t="e">
        <f>VLOOKUP($A413,'By SKU - Old RTs'!$A:$V,21,FALSE)</f>
        <v>#REF!</v>
      </c>
      <c r="M413" s="11" t="e">
        <f>VLOOKUP($A413,'By SKU - New RTs'!$A:$V,21,FALSE)</f>
        <v>#REF!</v>
      </c>
      <c r="N413" s="12" t="e">
        <f t="shared" si="38"/>
        <v>#REF!</v>
      </c>
      <c r="O413" s="11" t="e">
        <f>VLOOKUP($A413,'By SKU - Old RTs'!$A:$V,22,FALSE)</f>
        <v>#REF!</v>
      </c>
      <c r="P413" s="11" t="e">
        <f>VLOOKUP($A413,'By SKU - New RTs'!$A:$V,22,FALSE)</f>
        <v>#REF!</v>
      </c>
      <c r="Q413" s="11" t="e">
        <f t="shared" si="39"/>
        <v>#REF!</v>
      </c>
    </row>
    <row r="414" spans="1:17" x14ac:dyDescent="0.3">
      <c r="A414" s="3" t="e">
        <f>'By SKU - Old RTs'!#REF!</f>
        <v>#REF!</v>
      </c>
      <c r="B414" t="e">
        <f>'By SKU - Old RTs'!#REF!</f>
        <v>#REF!</v>
      </c>
      <c r="C414" s="11" t="e">
        <f>VLOOKUP($A414,'By SKU - Old RTs'!$A:$V,18,FALSE)</f>
        <v>#REF!</v>
      </c>
      <c r="D414" s="11" t="e">
        <f>VLOOKUP($A414,'By SKU - New RTs'!$A:$V,18,FALSE)</f>
        <v>#REF!</v>
      </c>
      <c r="E414" s="12" t="e">
        <f t="shared" si="35"/>
        <v>#REF!</v>
      </c>
      <c r="F414" s="11" t="e">
        <f>VLOOKUP($A414,'By SKU - Old RTs'!$A:$V,19,FALSE)</f>
        <v>#REF!</v>
      </c>
      <c r="G414" s="11" t="e">
        <f>VLOOKUP($A414,'By SKU - New RTs'!$A:$V,19,FALSE)</f>
        <v>#REF!</v>
      </c>
      <c r="H414" s="12" t="e">
        <f t="shared" si="36"/>
        <v>#REF!</v>
      </c>
      <c r="I414" s="11" t="e">
        <f>VLOOKUP($A414,'By SKU - Old RTs'!$A:$V,20,FALSE)</f>
        <v>#REF!</v>
      </c>
      <c r="J414" s="11" t="e">
        <f>VLOOKUP($A414,'By SKU - New RTs'!$A:$V,20,FALSE)</f>
        <v>#REF!</v>
      </c>
      <c r="K414" s="12" t="e">
        <f t="shared" si="37"/>
        <v>#REF!</v>
      </c>
      <c r="L414" s="11" t="e">
        <f>VLOOKUP($A414,'By SKU - Old RTs'!$A:$V,21,FALSE)</f>
        <v>#REF!</v>
      </c>
      <c r="M414" s="11" t="e">
        <f>VLOOKUP($A414,'By SKU - New RTs'!$A:$V,21,FALSE)</f>
        <v>#REF!</v>
      </c>
      <c r="N414" s="12" t="e">
        <f t="shared" si="38"/>
        <v>#REF!</v>
      </c>
      <c r="O414" s="11" t="e">
        <f>VLOOKUP($A414,'By SKU - Old RTs'!$A:$V,22,FALSE)</f>
        <v>#REF!</v>
      </c>
      <c r="P414" s="11" t="e">
        <f>VLOOKUP($A414,'By SKU - New RTs'!$A:$V,22,FALSE)</f>
        <v>#REF!</v>
      </c>
      <c r="Q414" s="11" t="e">
        <f t="shared" si="39"/>
        <v>#REF!</v>
      </c>
    </row>
    <row r="415" spans="1:17" x14ac:dyDescent="0.3">
      <c r="A415" s="3" t="e">
        <f>'By SKU - Old RTs'!#REF!</f>
        <v>#REF!</v>
      </c>
      <c r="B415" t="e">
        <f>'By SKU - Old RTs'!#REF!</f>
        <v>#REF!</v>
      </c>
      <c r="C415" s="11" t="e">
        <f>VLOOKUP($A415,'By SKU - Old RTs'!$A:$V,18,FALSE)</f>
        <v>#REF!</v>
      </c>
      <c r="D415" s="11" t="e">
        <f>VLOOKUP($A415,'By SKU - New RTs'!$A:$V,18,FALSE)</f>
        <v>#REF!</v>
      </c>
      <c r="E415" s="12" t="e">
        <f t="shared" si="35"/>
        <v>#REF!</v>
      </c>
      <c r="F415" s="11" t="e">
        <f>VLOOKUP($A415,'By SKU - Old RTs'!$A:$V,19,FALSE)</f>
        <v>#REF!</v>
      </c>
      <c r="G415" s="11" t="e">
        <f>VLOOKUP($A415,'By SKU - New RTs'!$A:$V,19,FALSE)</f>
        <v>#REF!</v>
      </c>
      <c r="H415" s="12" t="e">
        <f t="shared" si="36"/>
        <v>#REF!</v>
      </c>
      <c r="I415" s="11" t="e">
        <f>VLOOKUP($A415,'By SKU - Old RTs'!$A:$V,20,FALSE)</f>
        <v>#REF!</v>
      </c>
      <c r="J415" s="11" t="e">
        <f>VLOOKUP($A415,'By SKU - New RTs'!$A:$V,20,FALSE)</f>
        <v>#REF!</v>
      </c>
      <c r="K415" s="12" t="e">
        <f t="shared" si="37"/>
        <v>#REF!</v>
      </c>
      <c r="L415" s="11" t="e">
        <f>VLOOKUP($A415,'By SKU - Old RTs'!$A:$V,21,FALSE)</f>
        <v>#REF!</v>
      </c>
      <c r="M415" s="11" t="e">
        <f>VLOOKUP($A415,'By SKU - New RTs'!$A:$V,21,FALSE)</f>
        <v>#REF!</v>
      </c>
      <c r="N415" s="12" t="e">
        <f t="shared" si="38"/>
        <v>#REF!</v>
      </c>
      <c r="O415" s="11" t="e">
        <f>VLOOKUP($A415,'By SKU - Old RTs'!$A:$V,22,FALSE)</f>
        <v>#REF!</v>
      </c>
      <c r="P415" s="11" t="e">
        <f>VLOOKUP($A415,'By SKU - New RTs'!$A:$V,22,FALSE)</f>
        <v>#REF!</v>
      </c>
      <c r="Q415" s="11" t="e">
        <f t="shared" si="39"/>
        <v>#REF!</v>
      </c>
    </row>
    <row r="416" spans="1:17" x14ac:dyDescent="0.3">
      <c r="A416" s="3" t="e">
        <f>'By SKU - Old RTs'!#REF!</f>
        <v>#REF!</v>
      </c>
      <c r="B416" t="e">
        <f>'By SKU - Old RTs'!#REF!</f>
        <v>#REF!</v>
      </c>
      <c r="C416" s="11" t="e">
        <f>VLOOKUP($A416,'By SKU - Old RTs'!$A:$V,18,FALSE)</f>
        <v>#REF!</v>
      </c>
      <c r="D416" s="11" t="e">
        <f>VLOOKUP($A416,'By SKU - New RTs'!$A:$V,18,FALSE)</f>
        <v>#REF!</v>
      </c>
      <c r="E416" s="12" t="e">
        <f t="shared" si="35"/>
        <v>#REF!</v>
      </c>
      <c r="F416" s="11" t="e">
        <f>VLOOKUP($A416,'By SKU - Old RTs'!$A:$V,19,FALSE)</f>
        <v>#REF!</v>
      </c>
      <c r="G416" s="11" t="e">
        <f>VLOOKUP($A416,'By SKU - New RTs'!$A:$V,19,FALSE)</f>
        <v>#REF!</v>
      </c>
      <c r="H416" s="12" t="e">
        <f t="shared" si="36"/>
        <v>#REF!</v>
      </c>
      <c r="I416" s="11" t="e">
        <f>VLOOKUP($A416,'By SKU - Old RTs'!$A:$V,20,FALSE)</f>
        <v>#REF!</v>
      </c>
      <c r="J416" s="11" t="e">
        <f>VLOOKUP($A416,'By SKU - New RTs'!$A:$V,20,FALSE)</f>
        <v>#REF!</v>
      </c>
      <c r="K416" s="12" t="e">
        <f t="shared" si="37"/>
        <v>#REF!</v>
      </c>
      <c r="L416" s="11" t="e">
        <f>VLOOKUP($A416,'By SKU - Old RTs'!$A:$V,21,FALSE)</f>
        <v>#REF!</v>
      </c>
      <c r="M416" s="11" t="e">
        <f>VLOOKUP($A416,'By SKU - New RTs'!$A:$V,21,FALSE)</f>
        <v>#REF!</v>
      </c>
      <c r="N416" s="12" t="e">
        <f t="shared" si="38"/>
        <v>#REF!</v>
      </c>
      <c r="O416" s="11" t="e">
        <f>VLOOKUP($A416,'By SKU - Old RTs'!$A:$V,22,FALSE)</f>
        <v>#REF!</v>
      </c>
      <c r="P416" s="11" t="e">
        <f>VLOOKUP($A416,'By SKU - New RTs'!$A:$V,22,FALSE)</f>
        <v>#REF!</v>
      </c>
      <c r="Q416" s="11" t="e">
        <f t="shared" si="39"/>
        <v>#REF!</v>
      </c>
    </row>
    <row r="417" spans="1:17" x14ac:dyDescent="0.3">
      <c r="A417" s="3" t="e">
        <f>'By SKU - Old RTs'!#REF!</f>
        <v>#REF!</v>
      </c>
      <c r="B417" t="e">
        <f>'By SKU - Old RTs'!#REF!</f>
        <v>#REF!</v>
      </c>
      <c r="C417" s="11" t="e">
        <f>VLOOKUP($A417,'By SKU - Old RTs'!$A:$V,18,FALSE)</f>
        <v>#REF!</v>
      </c>
      <c r="D417" s="11" t="e">
        <f>VLOOKUP($A417,'By SKU - New RTs'!$A:$V,18,FALSE)</f>
        <v>#REF!</v>
      </c>
      <c r="E417" s="12" t="e">
        <f t="shared" si="35"/>
        <v>#REF!</v>
      </c>
      <c r="F417" s="11" t="e">
        <f>VLOOKUP($A417,'By SKU - Old RTs'!$A:$V,19,FALSE)</f>
        <v>#REF!</v>
      </c>
      <c r="G417" s="11" t="e">
        <f>VLOOKUP($A417,'By SKU - New RTs'!$A:$V,19,FALSE)</f>
        <v>#REF!</v>
      </c>
      <c r="H417" s="12" t="e">
        <f t="shared" si="36"/>
        <v>#REF!</v>
      </c>
      <c r="I417" s="11" t="e">
        <f>VLOOKUP($A417,'By SKU - Old RTs'!$A:$V,20,FALSE)</f>
        <v>#REF!</v>
      </c>
      <c r="J417" s="11" t="e">
        <f>VLOOKUP($A417,'By SKU - New RTs'!$A:$V,20,FALSE)</f>
        <v>#REF!</v>
      </c>
      <c r="K417" s="12" t="e">
        <f t="shared" si="37"/>
        <v>#REF!</v>
      </c>
      <c r="L417" s="11" t="e">
        <f>VLOOKUP($A417,'By SKU - Old RTs'!$A:$V,21,FALSE)</f>
        <v>#REF!</v>
      </c>
      <c r="M417" s="11" t="e">
        <f>VLOOKUP($A417,'By SKU - New RTs'!$A:$V,21,FALSE)</f>
        <v>#REF!</v>
      </c>
      <c r="N417" s="12" t="e">
        <f t="shared" si="38"/>
        <v>#REF!</v>
      </c>
      <c r="O417" s="11" t="e">
        <f>VLOOKUP($A417,'By SKU - Old RTs'!$A:$V,22,FALSE)</f>
        <v>#REF!</v>
      </c>
      <c r="P417" s="11" t="e">
        <f>VLOOKUP($A417,'By SKU - New RTs'!$A:$V,22,FALSE)</f>
        <v>#REF!</v>
      </c>
      <c r="Q417" s="11" t="e">
        <f t="shared" si="39"/>
        <v>#REF!</v>
      </c>
    </row>
    <row r="418" spans="1:17" x14ac:dyDescent="0.3">
      <c r="A418" s="3" t="e">
        <f>'By SKU - Old RTs'!#REF!</f>
        <v>#REF!</v>
      </c>
      <c r="B418" t="e">
        <f>'By SKU - Old RTs'!#REF!</f>
        <v>#REF!</v>
      </c>
      <c r="C418" s="11" t="e">
        <f>VLOOKUP($A418,'By SKU - Old RTs'!$A:$V,18,FALSE)</f>
        <v>#REF!</v>
      </c>
      <c r="D418" s="11" t="e">
        <f>VLOOKUP($A418,'By SKU - New RTs'!$A:$V,18,FALSE)</f>
        <v>#REF!</v>
      </c>
      <c r="E418" s="12" t="e">
        <f t="shared" si="35"/>
        <v>#REF!</v>
      </c>
      <c r="F418" s="11" t="e">
        <f>VLOOKUP($A418,'By SKU - Old RTs'!$A:$V,19,FALSE)</f>
        <v>#REF!</v>
      </c>
      <c r="G418" s="11" t="e">
        <f>VLOOKUP($A418,'By SKU - New RTs'!$A:$V,19,FALSE)</f>
        <v>#REF!</v>
      </c>
      <c r="H418" s="12" t="e">
        <f t="shared" si="36"/>
        <v>#REF!</v>
      </c>
      <c r="I418" s="11" t="e">
        <f>VLOOKUP($A418,'By SKU - Old RTs'!$A:$V,20,FALSE)</f>
        <v>#REF!</v>
      </c>
      <c r="J418" s="11" t="e">
        <f>VLOOKUP($A418,'By SKU - New RTs'!$A:$V,20,FALSE)</f>
        <v>#REF!</v>
      </c>
      <c r="K418" s="12" t="e">
        <f t="shared" si="37"/>
        <v>#REF!</v>
      </c>
      <c r="L418" s="11" t="e">
        <f>VLOOKUP($A418,'By SKU - Old RTs'!$A:$V,21,FALSE)</f>
        <v>#REF!</v>
      </c>
      <c r="M418" s="11" t="e">
        <f>VLOOKUP($A418,'By SKU - New RTs'!$A:$V,21,FALSE)</f>
        <v>#REF!</v>
      </c>
      <c r="N418" s="12" t="e">
        <f t="shared" si="38"/>
        <v>#REF!</v>
      </c>
      <c r="O418" s="11" t="e">
        <f>VLOOKUP($A418,'By SKU - Old RTs'!$A:$V,22,FALSE)</f>
        <v>#REF!</v>
      </c>
      <c r="P418" s="11" t="e">
        <f>VLOOKUP($A418,'By SKU - New RTs'!$A:$V,22,FALSE)</f>
        <v>#REF!</v>
      </c>
      <c r="Q418" s="11" t="e">
        <f t="shared" si="39"/>
        <v>#REF!</v>
      </c>
    </row>
    <row r="419" spans="1:17" x14ac:dyDescent="0.3">
      <c r="A419" s="3" t="e">
        <f>'By SKU - Old RTs'!#REF!</f>
        <v>#REF!</v>
      </c>
      <c r="B419" t="e">
        <f>'By SKU - Old RTs'!#REF!</f>
        <v>#REF!</v>
      </c>
      <c r="C419" s="11" t="e">
        <f>VLOOKUP($A419,'By SKU - Old RTs'!$A:$V,18,FALSE)</f>
        <v>#REF!</v>
      </c>
      <c r="D419" s="11" t="e">
        <f>VLOOKUP($A419,'By SKU - New RTs'!$A:$V,18,FALSE)</f>
        <v>#REF!</v>
      </c>
      <c r="E419" s="12" t="e">
        <f t="shared" si="35"/>
        <v>#REF!</v>
      </c>
      <c r="F419" s="11" t="e">
        <f>VLOOKUP($A419,'By SKU - Old RTs'!$A:$V,19,FALSE)</f>
        <v>#REF!</v>
      </c>
      <c r="G419" s="11" t="e">
        <f>VLOOKUP($A419,'By SKU - New RTs'!$A:$V,19,FALSE)</f>
        <v>#REF!</v>
      </c>
      <c r="H419" s="12" t="e">
        <f t="shared" si="36"/>
        <v>#REF!</v>
      </c>
      <c r="I419" s="11" t="e">
        <f>VLOOKUP($A419,'By SKU - Old RTs'!$A:$V,20,FALSE)</f>
        <v>#REF!</v>
      </c>
      <c r="J419" s="11" t="e">
        <f>VLOOKUP($A419,'By SKU - New RTs'!$A:$V,20,FALSE)</f>
        <v>#REF!</v>
      </c>
      <c r="K419" s="12" t="e">
        <f t="shared" si="37"/>
        <v>#REF!</v>
      </c>
      <c r="L419" s="11" t="e">
        <f>VLOOKUP($A419,'By SKU - Old RTs'!$A:$V,21,FALSE)</f>
        <v>#REF!</v>
      </c>
      <c r="M419" s="11" t="e">
        <f>VLOOKUP($A419,'By SKU - New RTs'!$A:$V,21,FALSE)</f>
        <v>#REF!</v>
      </c>
      <c r="N419" s="12" t="e">
        <f t="shared" si="38"/>
        <v>#REF!</v>
      </c>
      <c r="O419" s="11" t="e">
        <f>VLOOKUP($A419,'By SKU - Old RTs'!$A:$V,22,FALSE)</f>
        <v>#REF!</v>
      </c>
      <c r="P419" s="11" t="e">
        <f>VLOOKUP($A419,'By SKU - New RTs'!$A:$V,22,FALSE)</f>
        <v>#REF!</v>
      </c>
      <c r="Q419" s="11" t="e">
        <f t="shared" si="39"/>
        <v>#REF!</v>
      </c>
    </row>
    <row r="420" spans="1:17" x14ac:dyDescent="0.3">
      <c r="A420" s="3" t="e">
        <f>'By SKU - Old RTs'!#REF!</f>
        <v>#REF!</v>
      </c>
      <c r="B420" t="e">
        <f>'By SKU - Old RTs'!#REF!</f>
        <v>#REF!</v>
      </c>
      <c r="C420" s="11" t="e">
        <f>VLOOKUP($A420,'By SKU - Old RTs'!$A:$V,18,FALSE)</f>
        <v>#REF!</v>
      </c>
      <c r="D420" s="11" t="e">
        <f>VLOOKUP($A420,'By SKU - New RTs'!$A:$V,18,FALSE)</f>
        <v>#REF!</v>
      </c>
      <c r="E420" s="12" t="e">
        <f t="shared" si="35"/>
        <v>#REF!</v>
      </c>
      <c r="F420" s="11" t="e">
        <f>VLOOKUP($A420,'By SKU - Old RTs'!$A:$V,19,FALSE)</f>
        <v>#REF!</v>
      </c>
      <c r="G420" s="11" t="e">
        <f>VLOOKUP($A420,'By SKU - New RTs'!$A:$V,19,FALSE)</f>
        <v>#REF!</v>
      </c>
      <c r="H420" s="12" t="e">
        <f t="shared" si="36"/>
        <v>#REF!</v>
      </c>
      <c r="I420" s="11" t="e">
        <f>VLOOKUP($A420,'By SKU - Old RTs'!$A:$V,20,FALSE)</f>
        <v>#REF!</v>
      </c>
      <c r="J420" s="11" t="e">
        <f>VLOOKUP($A420,'By SKU - New RTs'!$A:$V,20,FALSE)</f>
        <v>#REF!</v>
      </c>
      <c r="K420" s="12" t="e">
        <f t="shared" si="37"/>
        <v>#REF!</v>
      </c>
      <c r="L420" s="11" t="e">
        <f>VLOOKUP($A420,'By SKU - Old RTs'!$A:$V,21,FALSE)</f>
        <v>#REF!</v>
      </c>
      <c r="M420" s="11" t="e">
        <f>VLOOKUP($A420,'By SKU - New RTs'!$A:$V,21,FALSE)</f>
        <v>#REF!</v>
      </c>
      <c r="N420" s="12" t="e">
        <f t="shared" si="38"/>
        <v>#REF!</v>
      </c>
      <c r="O420" s="11" t="e">
        <f>VLOOKUP($A420,'By SKU - Old RTs'!$A:$V,22,FALSE)</f>
        <v>#REF!</v>
      </c>
      <c r="P420" s="11" t="e">
        <f>VLOOKUP($A420,'By SKU - New RTs'!$A:$V,22,FALSE)</f>
        <v>#REF!</v>
      </c>
      <c r="Q420" s="11" t="e">
        <f t="shared" si="39"/>
        <v>#REF!</v>
      </c>
    </row>
    <row r="421" spans="1:17" x14ac:dyDescent="0.3">
      <c r="A421" s="3" t="e">
        <f>'By SKU - Old RTs'!#REF!</f>
        <v>#REF!</v>
      </c>
      <c r="B421" t="e">
        <f>'By SKU - Old RTs'!#REF!</f>
        <v>#REF!</v>
      </c>
      <c r="C421" s="11" t="e">
        <f>VLOOKUP($A421,'By SKU - Old RTs'!$A:$V,18,FALSE)</f>
        <v>#REF!</v>
      </c>
      <c r="D421" s="11" t="e">
        <f>VLOOKUP($A421,'By SKU - New RTs'!$A:$V,18,FALSE)</f>
        <v>#REF!</v>
      </c>
      <c r="E421" s="12" t="e">
        <f t="shared" si="35"/>
        <v>#REF!</v>
      </c>
      <c r="F421" s="11" t="e">
        <f>VLOOKUP($A421,'By SKU - Old RTs'!$A:$V,19,FALSE)</f>
        <v>#REF!</v>
      </c>
      <c r="G421" s="11" t="e">
        <f>VLOOKUP($A421,'By SKU - New RTs'!$A:$V,19,FALSE)</f>
        <v>#REF!</v>
      </c>
      <c r="H421" s="12" t="e">
        <f t="shared" si="36"/>
        <v>#REF!</v>
      </c>
      <c r="I421" s="11" t="e">
        <f>VLOOKUP($A421,'By SKU - Old RTs'!$A:$V,20,FALSE)</f>
        <v>#REF!</v>
      </c>
      <c r="J421" s="11" t="e">
        <f>VLOOKUP($A421,'By SKU - New RTs'!$A:$V,20,FALSE)</f>
        <v>#REF!</v>
      </c>
      <c r="K421" s="12" t="e">
        <f t="shared" si="37"/>
        <v>#REF!</v>
      </c>
      <c r="L421" s="11" t="e">
        <f>VLOOKUP($A421,'By SKU - Old RTs'!$A:$V,21,FALSE)</f>
        <v>#REF!</v>
      </c>
      <c r="M421" s="11" t="e">
        <f>VLOOKUP($A421,'By SKU - New RTs'!$A:$V,21,FALSE)</f>
        <v>#REF!</v>
      </c>
      <c r="N421" s="12" t="e">
        <f t="shared" si="38"/>
        <v>#REF!</v>
      </c>
      <c r="O421" s="11" t="e">
        <f>VLOOKUP($A421,'By SKU - Old RTs'!$A:$V,22,FALSE)</f>
        <v>#REF!</v>
      </c>
      <c r="P421" s="11" t="e">
        <f>VLOOKUP($A421,'By SKU - New RTs'!$A:$V,22,FALSE)</f>
        <v>#REF!</v>
      </c>
      <c r="Q421" s="11" t="e">
        <f t="shared" si="39"/>
        <v>#REF!</v>
      </c>
    </row>
    <row r="422" spans="1:17" x14ac:dyDescent="0.3">
      <c r="A422" s="3" t="e">
        <f>'By SKU - Old RTs'!#REF!</f>
        <v>#REF!</v>
      </c>
      <c r="B422" t="e">
        <f>'By SKU - Old RTs'!#REF!</f>
        <v>#REF!</v>
      </c>
      <c r="C422" s="11" t="e">
        <f>VLOOKUP($A422,'By SKU - Old RTs'!$A:$V,18,FALSE)</f>
        <v>#REF!</v>
      </c>
      <c r="D422" s="11" t="e">
        <f>VLOOKUP($A422,'By SKU - New RTs'!$A:$V,18,FALSE)</f>
        <v>#REF!</v>
      </c>
      <c r="E422" s="12" t="e">
        <f t="shared" si="35"/>
        <v>#REF!</v>
      </c>
      <c r="F422" s="11" t="e">
        <f>VLOOKUP($A422,'By SKU - Old RTs'!$A:$V,19,FALSE)</f>
        <v>#REF!</v>
      </c>
      <c r="G422" s="11" t="e">
        <f>VLOOKUP($A422,'By SKU - New RTs'!$A:$V,19,FALSE)</f>
        <v>#REF!</v>
      </c>
      <c r="H422" s="12" t="e">
        <f t="shared" si="36"/>
        <v>#REF!</v>
      </c>
      <c r="I422" s="11" t="e">
        <f>VLOOKUP($A422,'By SKU - Old RTs'!$A:$V,20,FALSE)</f>
        <v>#REF!</v>
      </c>
      <c r="J422" s="11" t="e">
        <f>VLOOKUP($A422,'By SKU - New RTs'!$A:$V,20,FALSE)</f>
        <v>#REF!</v>
      </c>
      <c r="K422" s="12" t="e">
        <f t="shared" si="37"/>
        <v>#REF!</v>
      </c>
      <c r="L422" s="11" t="e">
        <f>VLOOKUP($A422,'By SKU - Old RTs'!$A:$V,21,FALSE)</f>
        <v>#REF!</v>
      </c>
      <c r="M422" s="11" t="e">
        <f>VLOOKUP($A422,'By SKU - New RTs'!$A:$V,21,FALSE)</f>
        <v>#REF!</v>
      </c>
      <c r="N422" s="12" t="e">
        <f t="shared" si="38"/>
        <v>#REF!</v>
      </c>
      <c r="O422" s="11" t="e">
        <f>VLOOKUP($A422,'By SKU - Old RTs'!$A:$V,22,FALSE)</f>
        <v>#REF!</v>
      </c>
      <c r="P422" s="11" t="e">
        <f>VLOOKUP($A422,'By SKU - New RTs'!$A:$V,22,FALSE)</f>
        <v>#REF!</v>
      </c>
      <c r="Q422" s="11" t="e">
        <f t="shared" si="39"/>
        <v>#REF!</v>
      </c>
    </row>
    <row r="423" spans="1:17" x14ac:dyDescent="0.3">
      <c r="A423" s="3" t="e">
        <f>'By SKU - Old RTs'!#REF!</f>
        <v>#REF!</v>
      </c>
      <c r="B423" t="e">
        <f>'By SKU - Old RTs'!#REF!</f>
        <v>#REF!</v>
      </c>
      <c r="C423" s="11" t="e">
        <f>VLOOKUP($A423,'By SKU - Old RTs'!$A:$V,18,FALSE)</f>
        <v>#REF!</v>
      </c>
      <c r="D423" s="11" t="e">
        <f>VLOOKUP($A423,'By SKU - New RTs'!$A:$V,18,FALSE)</f>
        <v>#REF!</v>
      </c>
      <c r="E423" s="12" t="e">
        <f t="shared" si="35"/>
        <v>#REF!</v>
      </c>
      <c r="F423" s="11" t="e">
        <f>VLOOKUP($A423,'By SKU - Old RTs'!$A:$V,19,FALSE)</f>
        <v>#REF!</v>
      </c>
      <c r="G423" s="11" t="e">
        <f>VLOOKUP($A423,'By SKU - New RTs'!$A:$V,19,FALSE)</f>
        <v>#REF!</v>
      </c>
      <c r="H423" s="12" t="e">
        <f t="shared" si="36"/>
        <v>#REF!</v>
      </c>
      <c r="I423" s="11" t="e">
        <f>VLOOKUP($A423,'By SKU - Old RTs'!$A:$V,20,FALSE)</f>
        <v>#REF!</v>
      </c>
      <c r="J423" s="11" t="e">
        <f>VLOOKUP($A423,'By SKU - New RTs'!$A:$V,20,FALSE)</f>
        <v>#REF!</v>
      </c>
      <c r="K423" s="12" t="e">
        <f t="shared" si="37"/>
        <v>#REF!</v>
      </c>
      <c r="L423" s="11" t="e">
        <f>VLOOKUP($A423,'By SKU - Old RTs'!$A:$V,21,FALSE)</f>
        <v>#REF!</v>
      </c>
      <c r="M423" s="11" t="e">
        <f>VLOOKUP($A423,'By SKU - New RTs'!$A:$V,21,FALSE)</f>
        <v>#REF!</v>
      </c>
      <c r="N423" s="12" t="e">
        <f t="shared" si="38"/>
        <v>#REF!</v>
      </c>
      <c r="O423" s="11" t="e">
        <f>VLOOKUP($A423,'By SKU - Old RTs'!$A:$V,22,FALSE)</f>
        <v>#REF!</v>
      </c>
      <c r="P423" s="11" t="e">
        <f>VLOOKUP($A423,'By SKU - New RTs'!$A:$V,22,FALSE)</f>
        <v>#REF!</v>
      </c>
      <c r="Q423" s="11" t="e">
        <f t="shared" si="39"/>
        <v>#REF!</v>
      </c>
    </row>
    <row r="424" spans="1:17" x14ac:dyDescent="0.3">
      <c r="A424" s="3" t="e">
        <f>'By SKU - Old RTs'!#REF!</f>
        <v>#REF!</v>
      </c>
      <c r="B424" t="e">
        <f>'By SKU - Old RTs'!#REF!</f>
        <v>#REF!</v>
      </c>
      <c r="C424" s="11" t="e">
        <f>VLOOKUP($A424,'By SKU - Old RTs'!$A:$V,18,FALSE)</f>
        <v>#REF!</v>
      </c>
      <c r="D424" s="11" t="e">
        <f>VLOOKUP($A424,'By SKU - New RTs'!$A:$V,18,FALSE)</f>
        <v>#REF!</v>
      </c>
      <c r="E424" s="12" t="e">
        <f t="shared" si="35"/>
        <v>#REF!</v>
      </c>
      <c r="F424" s="11" t="e">
        <f>VLOOKUP($A424,'By SKU - Old RTs'!$A:$V,19,FALSE)</f>
        <v>#REF!</v>
      </c>
      <c r="G424" s="11" t="e">
        <f>VLOOKUP($A424,'By SKU - New RTs'!$A:$V,19,FALSE)</f>
        <v>#REF!</v>
      </c>
      <c r="H424" s="12" t="e">
        <f t="shared" si="36"/>
        <v>#REF!</v>
      </c>
      <c r="I424" s="11" t="e">
        <f>VLOOKUP($A424,'By SKU - Old RTs'!$A:$V,20,FALSE)</f>
        <v>#REF!</v>
      </c>
      <c r="J424" s="11" t="e">
        <f>VLOOKUP($A424,'By SKU - New RTs'!$A:$V,20,FALSE)</f>
        <v>#REF!</v>
      </c>
      <c r="K424" s="12" t="e">
        <f t="shared" si="37"/>
        <v>#REF!</v>
      </c>
      <c r="L424" s="11" t="e">
        <f>VLOOKUP($A424,'By SKU - Old RTs'!$A:$V,21,FALSE)</f>
        <v>#REF!</v>
      </c>
      <c r="M424" s="11" t="e">
        <f>VLOOKUP($A424,'By SKU - New RTs'!$A:$V,21,FALSE)</f>
        <v>#REF!</v>
      </c>
      <c r="N424" s="12" t="e">
        <f t="shared" si="38"/>
        <v>#REF!</v>
      </c>
      <c r="O424" s="11" t="e">
        <f>VLOOKUP($A424,'By SKU - Old RTs'!$A:$V,22,FALSE)</f>
        <v>#REF!</v>
      </c>
      <c r="P424" s="11" t="e">
        <f>VLOOKUP($A424,'By SKU - New RTs'!$A:$V,22,FALSE)</f>
        <v>#REF!</v>
      </c>
      <c r="Q424" s="11" t="e">
        <f t="shared" si="39"/>
        <v>#REF!</v>
      </c>
    </row>
    <row r="425" spans="1:17" x14ac:dyDescent="0.3">
      <c r="A425" s="3" t="e">
        <f>'By SKU - Old RTs'!#REF!</f>
        <v>#REF!</v>
      </c>
      <c r="B425" t="e">
        <f>'By SKU - Old RTs'!#REF!</f>
        <v>#REF!</v>
      </c>
      <c r="C425" s="11" t="e">
        <f>VLOOKUP($A425,'By SKU - Old RTs'!$A:$V,18,FALSE)</f>
        <v>#REF!</v>
      </c>
      <c r="D425" s="11" t="e">
        <f>VLOOKUP($A425,'By SKU - New RTs'!$A:$V,18,FALSE)</f>
        <v>#REF!</v>
      </c>
      <c r="E425" s="12" t="e">
        <f t="shared" si="35"/>
        <v>#REF!</v>
      </c>
      <c r="F425" s="11" t="e">
        <f>VLOOKUP($A425,'By SKU - Old RTs'!$A:$V,19,FALSE)</f>
        <v>#REF!</v>
      </c>
      <c r="G425" s="11" t="e">
        <f>VLOOKUP($A425,'By SKU - New RTs'!$A:$V,19,FALSE)</f>
        <v>#REF!</v>
      </c>
      <c r="H425" s="12" t="e">
        <f t="shared" si="36"/>
        <v>#REF!</v>
      </c>
      <c r="I425" s="11" t="e">
        <f>VLOOKUP($A425,'By SKU - Old RTs'!$A:$V,20,FALSE)</f>
        <v>#REF!</v>
      </c>
      <c r="J425" s="11" t="e">
        <f>VLOOKUP($A425,'By SKU - New RTs'!$A:$V,20,FALSE)</f>
        <v>#REF!</v>
      </c>
      <c r="K425" s="12" t="e">
        <f t="shared" si="37"/>
        <v>#REF!</v>
      </c>
      <c r="L425" s="11" t="e">
        <f>VLOOKUP($A425,'By SKU - Old RTs'!$A:$V,21,FALSE)</f>
        <v>#REF!</v>
      </c>
      <c r="M425" s="11" t="e">
        <f>VLOOKUP($A425,'By SKU - New RTs'!$A:$V,21,FALSE)</f>
        <v>#REF!</v>
      </c>
      <c r="N425" s="12" t="e">
        <f t="shared" si="38"/>
        <v>#REF!</v>
      </c>
      <c r="O425" s="11" t="e">
        <f>VLOOKUP($A425,'By SKU - Old RTs'!$A:$V,22,FALSE)</f>
        <v>#REF!</v>
      </c>
      <c r="P425" s="11" t="e">
        <f>VLOOKUP($A425,'By SKU - New RTs'!$A:$V,22,FALSE)</f>
        <v>#REF!</v>
      </c>
      <c r="Q425" s="11" t="e">
        <f t="shared" si="39"/>
        <v>#REF!</v>
      </c>
    </row>
    <row r="426" spans="1:17" x14ac:dyDescent="0.3">
      <c r="A426" s="3" t="e">
        <f>'By SKU - Old RTs'!#REF!</f>
        <v>#REF!</v>
      </c>
      <c r="B426" t="e">
        <f>'By SKU - Old RTs'!#REF!</f>
        <v>#REF!</v>
      </c>
      <c r="C426" s="11" t="e">
        <f>VLOOKUP($A426,'By SKU - Old RTs'!$A:$V,18,FALSE)</f>
        <v>#REF!</v>
      </c>
      <c r="D426" s="11" t="e">
        <f>VLOOKUP($A426,'By SKU - New RTs'!$A:$V,18,FALSE)</f>
        <v>#REF!</v>
      </c>
      <c r="E426" s="12" t="e">
        <f t="shared" si="35"/>
        <v>#REF!</v>
      </c>
      <c r="F426" s="11" t="e">
        <f>VLOOKUP($A426,'By SKU - Old RTs'!$A:$V,19,FALSE)</f>
        <v>#REF!</v>
      </c>
      <c r="G426" s="11" t="e">
        <f>VLOOKUP($A426,'By SKU - New RTs'!$A:$V,19,FALSE)</f>
        <v>#REF!</v>
      </c>
      <c r="H426" s="12" t="e">
        <f t="shared" si="36"/>
        <v>#REF!</v>
      </c>
      <c r="I426" s="11" t="e">
        <f>VLOOKUP($A426,'By SKU - Old RTs'!$A:$V,20,FALSE)</f>
        <v>#REF!</v>
      </c>
      <c r="J426" s="11" t="e">
        <f>VLOOKUP($A426,'By SKU - New RTs'!$A:$V,20,FALSE)</f>
        <v>#REF!</v>
      </c>
      <c r="K426" s="12" t="e">
        <f t="shared" si="37"/>
        <v>#REF!</v>
      </c>
      <c r="L426" s="11" t="e">
        <f>VLOOKUP($A426,'By SKU - Old RTs'!$A:$V,21,FALSE)</f>
        <v>#REF!</v>
      </c>
      <c r="M426" s="11" t="e">
        <f>VLOOKUP($A426,'By SKU - New RTs'!$A:$V,21,FALSE)</f>
        <v>#REF!</v>
      </c>
      <c r="N426" s="12" t="e">
        <f t="shared" si="38"/>
        <v>#REF!</v>
      </c>
      <c r="O426" s="11" t="e">
        <f>VLOOKUP($A426,'By SKU - Old RTs'!$A:$V,22,FALSE)</f>
        <v>#REF!</v>
      </c>
      <c r="P426" s="11" t="e">
        <f>VLOOKUP($A426,'By SKU - New RTs'!$A:$V,22,FALSE)</f>
        <v>#REF!</v>
      </c>
      <c r="Q426" s="11" t="e">
        <f t="shared" si="39"/>
        <v>#REF!</v>
      </c>
    </row>
    <row r="427" spans="1:17" x14ac:dyDescent="0.3">
      <c r="A427" s="3" t="e">
        <f>'By SKU - Old RTs'!#REF!</f>
        <v>#REF!</v>
      </c>
      <c r="B427" t="e">
        <f>'By SKU - Old RTs'!#REF!</f>
        <v>#REF!</v>
      </c>
      <c r="C427" s="11" t="e">
        <f>VLOOKUP($A427,'By SKU - Old RTs'!$A:$V,18,FALSE)</f>
        <v>#REF!</v>
      </c>
      <c r="D427" s="11" t="e">
        <f>VLOOKUP($A427,'By SKU - New RTs'!$A:$V,18,FALSE)</f>
        <v>#REF!</v>
      </c>
      <c r="E427" s="12" t="e">
        <f t="shared" si="35"/>
        <v>#REF!</v>
      </c>
      <c r="F427" s="11" t="e">
        <f>VLOOKUP($A427,'By SKU - Old RTs'!$A:$V,19,FALSE)</f>
        <v>#REF!</v>
      </c>
      <c r="G427" s="11" t="e">
        <f>VLOOKUP($A427,'By SKU - New RTs'!$A:$V,19,FALSE)</f>
        <v>#REF!</v>
      </c>
      <c r="H427" s="12" t="e">
        <f t="shared" si="36"/>
        <v>#REF!</v>
      </c>
      <c r="I427" s="11" t="e">
        <f>VLOOKUP($A427,'By SKU - Old RTs'!$A:$V,20,FALSE)</f>
        <v>#REF!</v>
      </c>
      <c r="J427" s="11" t="e">
        <f>VLOOKUP($A427,'By SKU - New RTs'!$A:$V,20,FALSE)</f>
        <v>#REF!</v>
      </c>
      <c r="K427" s="12" t="e">
        <f t="shared" si="37"/>
        <v>#REF!</v>
      </c>
      <c r="L427" s="11" t="e">
        <f>VLOOKUP($A427,'By SKU - Old RTs'!$A:$V,21,FALSE)</f>
        <v>#REF!</v>
      </c>
      <c r="M427" s="11" t="e">
        <f>VLOOKUP($A427,'By SKU - New RTs'!$A:$V,21,FALSE)</f>
        <v>#REF!</v>
      </c>
      <c r="N427" s="12" t="e">
        <f t="shared" si="38"/>
        <v>#REF!</v>
      </c>
      <c r="O427" s="11" t="e">
        <f>VLOOKUP($A427,'By SKU - Old RTs'!$A:$V,22,FALSE)</f>
        <v>#REF!</v>
      </c>
      <c r="P427" s="11" t="e">
        <f>VLOOKUP($A427,'By SKU - New RTs'!$A:$V,22,FALSE)</f>
        <v>#REF!</v>
      </c>
      <c r="Q427" s="11" t="e">
        <f t="shared" si="39"/>
        <v>#REF!</v>
      </c>
    </row>
    <row r="428" spans="1:17" x14ac:dyDescent="0.3">
      <c r="A428" s="3" t="e">
        <f>'By SKU - Old RTs'!#REF!</f>
        <v>#REF!</v>
      </c>
      <c r="B428" t="e">
        <f>'By SKU - Old RTs'!#REF!</f>
        <v>#REF!</v>
      </c>
      <c r="C428" s="11" t="e">
        <f>VLOOKUP($A428,'By SKU - Old RTs'!$A:$V,18,FALSE)</f>
        <v>#REF!</v>
      </c>
      <c r="D428" s="11" t="e">
        <f>VLOOKUP($A428,'By SKU - New RTs'!$A:$V,18,FALSE)</f>
        <v>#REF!</v>
      </c>
      <c r="E428" s="12" t="e">
        <f t="shared" si="35"/>
        <v>#REF!</v>
      </c>
      <c r="F428" s="11" t="e">
        <f>VLOOKUP($A428,'By SKU - Old RTs'!$A:$V,19,FALSE)</f>
        <v>#REF!</v>
      </c>
      <c r="G428" s="11" t="e">
        <f>VLOOKUP($A428,'By SKU - New RTs'!$A:$V,19,FALSE)</f>
        <v>#REF!</v>
      </c>
      <c r="H428" s="12" t="e">
        <f t="shared" si="36"/>
        <v>#REF!</v>
      </c>
      <c r="I428" s="11" t="e">
        <f>VLOOKUP($A428,'By SKU - Old RTs'!$A:$V,20,FALSE)</f>
        <v>#REF!</v>
      </c>
      <c r="J428" s="11" t="e">
        <f>VLOOKUP($A428,'By SKU - New RTs'!$A:$V,20,FALSE)</f>
        <v>#REF!</v>
      </c>
      <c r="K428" s="12" t="e">
        <f t="shared" si="37"/>
        <v>#REF!</v>
      </c>
      <c r="L428" s="11" t="e">
        <f>VLOOKUP($A428,'By SKU - Old RTs'!$A:$V,21,FALSE)</f>
        <v>#REF!</v>
      </c>
      <c r="M428" s="11" t="e">
        <f>VLOOKUP($A428,'By SKU - New RTs'!$A:$V,21,FALSE)</f>
        <v>#REF!</v>
      </c>
      <c r="N428" s="12" t="e">
        <f t="shared" si="38"/>
        <v>#REF!</v>
      </c>
      <c r="O428" s="11" t="e">
        <f>VLOOKUP($A428,'By SKU - Old RTs'!$A:$V,22,FALSE)</f>
        <v>#REF!</v>
      </c>
      <c r="P428" s="11" t="e">
        <f>VLOOKUP($A428,'By SKU - New RTs'!$A:$V,22,FALSE)</f>
        <v>#REF!</v>
      </c>
      <c r="Q428" s="11" t="e">
        <f t="shared" si="39"/>
        <v>#REF!</v>
      </c>
    </row>
    <row r="429" spans="1:17" x14ac:dyDescent="0.3">
      <c r="A429" s="3" t="e">
        <f>'By SKU - Old RTs'!#REF!</f>
        <v>#REF!</v>
      </c>
      <c r="B429" t="e">
        <f>'By SKU - Old RTs'!#REF!</f>
        <v>#REF!</v>
      </c>
      <c r="C429" s="11" t="e">
        <f>VLOOKUP($A429,'By SKU - Old RTs'!$A:$V,18,FALSE)</f>
        <v>#REF!</v>
      </c>
      <c r="D429" s="11" t="e">
        <f>VLOOKUP($A429,'By SKU - New RTs'!$A:$V,18,FALSE)</f>
        <v>#REF!</v>
      </c>
      <c r="E429" s="12" t="e">
        <f t="shared" si="35"/>
        <v>#REF!</v>
      </c>
      <c r="F429" s="11" t="e">
        <f>VLOOKUP($A429,'By SKU - Old RTs'!$A:$V,19,FALSE)</f>
        <v>#REF!</v>
      </c>
      <c r="G429" s="11" t="e">
        <f>VLOOKUP($A429,'By SKU - New RTs'!$A:$V,19,FALSE)</f>
        <v>#REF!</v>
      </c>
      <c r="H429" s="12" t="e">
        <f t="shared" si="36"/>
        <v>#REF!</v>
      </c>
      <c r="I429" s="11" t="e">
        <f>VLOOKUP($A429,'By SKU - Old RTs'!$A:$V,20,FALSE)</f>
        <v>#REF!</v>
      </c>
      <c r="J429" s="11" t="e">
        <f>VLOOKUP($A429,'By SKU - New RTs'!$A:$V,20,FALSE)</f>
        <v>#REF!</v>
      </c>
      <c r="K429" s="12" t="e">
        <f t="shared" si="37"/>
        <v>#REF!</v>
      </c>
      <c r="L429" s="11" t="e">
        <f>VLOOKUP($A429,'By SKU - Old RTs'!$A:$V,21,FALSE)</f>
        <v>#REF!</v>
      </c>
      <c r="M429" s="11" t="e">
        <f>VLOOKUP($A429,'By SKU - New RTs'!$A:$V,21,FALSE)</f>
        <v>#REF!</v>
      </c>
      <c r="N429" s="12" t="e">
        <f t="shared" si="38"/>
        <v>#REF!</v>
      </c>
      <c r="O429" s="11" t="e">
        <f>VLOOKUP($A429,'By SKU - Old RTs'!$A:$V,22,FALSE)</f>
        <v>#REF!</v>
      </c>
      <c r="P429" s="11" t="e">
        <f>VLOOKUP($A429,'By SKU - New RTs'!$A:$V,22,FALSE)</f>
        <v>#REF!</v>
      </c>
      <c r="Q429" s="11" t="e">
        <f t="shared" si="39"/>
        <v>#REF!</v>
      </c>
    </row>
    <row r="430" spans="1:17" x14ac:dyDescent="0.3">
      <c r="A430" s="3" t="e">
        <f>'By SKU - Old RTs'!#REF!</f>
        <v>#REF!</v>
      </c>
      <c r="B430" t="e">
        <f>'By SKU - Old RTs'!#REF!</f>
        <v>#REF!</v>
      </c>
      <c r="C430" s="11" t="e">
        <f>VLOOKUP($A430,'By SKU - Old RTs'!$A:$V,18,FALSE)</f>
        <v>#REF!</v>
      </c>
      <c r="D430" s="11" t="e">
        <f>VLOOKUP($A430,'By SKU - New RTs'!$A:$V,18,FALSE)</f>
        <v>#REF!</v>
      </c>
      <c r="E430" s="12" t="e">
        <f t="shared" si="35"/>
        <v>#REF!</v>
      </c>
      <c r="F430" s="11" t="e">
        <f>VLOOKUP($A430,'By SKU - Old RTs'!$A:$V,19,FALSE)</f>
        <v>#REF!</v>
      </c>
      <c r="G430" s="11" t="e">
        <f>VLOOKUP($A430,'By SKU - New RTs'!$A:$V,19,FALSE)</f>
        <v>#REF!</v>
      </c>
      <c r="H430" s="12" t="e">
        <f t="shared" si="36"/>
        <v>#REF!</v>
      </c>
      <c r="I430" s="11" t="e">
        <f>VLOOKUP($A430,'By SKU - Old RTs'!$A:$V,20,FALSE)</f>
        <v>#REF!</v>
      </c>
      <c r="J430" s="11" t="e">
        <f>VLOOKUP($A430,'By SKU - New RTs'!$A:$V,20,FALSE)</f>
        <v>#REF!</v>
      </c>
      <c r="K430" s="12" t="e">
        <f t="shared" si="37"/>
        <v>#REF!</v>
      </c>
      <c r="L430" s="11" t="e">
        <f>VLOOKUP($A430,'By SKU - Old RTs'!$A:$V,21,FALSE)</f>
        <v>#REF!</v>
      </c>
      <c r="M430" s="11" t="e">
        <f>VLOOKUP($A430,'By SKU - New RTs'!$A:$V,21,FALSE)</f>
        <v>#REF!</v>
      </c>
      <c r="N430" s="12" t="e">
        <f t="shared" si="38"/>
        <v>#REF!</v>
      </c>
      <c r="O430" s="11" t="e">
        <f>VLOOKUP($A430,'By SKU - Old RTs'!$A:$V,22,FALSE)</f>
        <v>#REF!</v>
      </c>
      <c r="P430" s="11" t="e">
        <f>VLOOKUP($A430,'By SKU - New RTs'!$A:$V,22,FALSE)</f>
        <v>#REF!</v>
      </c>
      <c r="Q430" s="11" t="e">
        <f t="shared" si="39"/>
        <v>#REF!</v>
      </c>
    </row>
    <row r="431" spans="1:17" x14ac:dyDescent="0.3">
      <c r="A431" s="3" t="e">
        <f>'By SKU - Old RTs'!#REF!</f>
        <v>#REF!</v>
      </c>
      <c r="B431" t="e">
        <f>'By SKU - Old RTs'!#REF!</f>
        <v>#REF!</v>
      </c>
      <c r="C431" s="11" t="e">
        <f>VLOOKUP($A431,'By SKU - Old RTs'!$A:$V,18,FALSE)</f>
        <v>#REF!</v>
      </c>
      <c r="D431" s="11" t="e">
        <f>VLOOKUP($A431,'By SKU - New RTs'!$A:$V,18,FALSE)</f>
        <v>#REF!</v>
      </c>
      <c r="E431" s="12" t="e">
        <f t="shared" si="35"/>
        <v>#REF!</v>
      </c>
      <c r="F431" s="11" t="e">
        <f>VLOOKUP($A431,'By SKU - Old RTs'!$A:$V,19,FALSE)</f>
        <v>#REF!</v>
      </c>
      <c r="G431" s="11" t="e">
        <f>VLOOKUP($A431,'By SKU - New RTs'!$A:$V,19,FALSE)</f>
        <v>#REF!</v>
      </c>
      <c r="H431" s="12" t="e">
        <f t="shared" si="36"/>
        <v>#REF!</v>
      </c>
      <c r="I431" s="11" t="e">
        <f>VLOOKUP($A431,'By SKU - Old RTs'!$A:$V,20,FALSE)</f>
        <v>#REF!</v>
      </c>
      <c r="J431" s="11" t="e">
        <f>VLOOKUP($A431,'By SKU - New RTs'!$A:$V,20,FALSE)</f>
        <v>#REF!</v>
      </c>
      <c r="K431" s="12" t="e">
        <f t="shared" si="37"/>
        <v>#REF!</v>
      </c>
      <c r="L431" s="11" t="e">
        <f>VLOOKUP($A431,'By SKU - Old RTs'!$A:$V,21,FALSE)</f>
        <v>#REF!</v>
      </c>
      <c r="M431" s="11" t="e">
        <f>VLOOKUP($A431,'By SKU - New RTs'!$A:$V,21,FALSE)</f>
        <v>#REF!</v>
      </c>
      <c r="N431" s="12" t="e">
        <f t="shared" si="38"/>
        <v>#REF!</v>
      </c>
      <c r="O431" s="11" t="e">
        <f>VLOOKUP($A431,'By SKU - Old RTs'!$A:$V,22,FALSE)</f>
        <v>#REF!</v>
      </c>
      <c r="P431" s="11" t="e">
        <f>VLOOKUP($A431,'By SKU - New RTs'!$A:$V,22,FALSE)</f>
        <v>#REF!</v>
      </c>
      <c r="Q431" s="11" t="e">
        <f t="shared" si="39"/>
        <v>#REF!</v>
      </c>
    </row>
    <row r="432" spans="1:17" x14ac:dyDescent="0.3">
      <c r="A432" s="3" t="e">
        <f>'By SKU - Old RTs'!#REF!</f>
        <v>#REF!</v>
      </c>
      <c r="B432" t="e">
        <f>'By SKU - Old RTs'!#REF!</f>
        <v>#REF!</v>
      </c>
      <c r="C432" s="11" t="e">
        <f>VLOOKUP($A432,'By SKU - Old RTs'!$A:$V,18,FALSE)</f>
        <v>#REF!</v>
      </c>
      <c r="D432" s="11" t="e">
        <f>VLOOKUP($A432,'By SKU - New RTs'!$A:$V,18,FALSE)</f>
        <v>#REF!</v>
      </c>
      <c r="E432" s="12" t="e">
        <f t="shared" si="35"/>
        <v>#REF!</v>
      </c>
      <c r="F432" s="11" t="e">
        <f>VLOOKUP($A432,'By SKU - Old RTs'!$A:$V,19,FALSE)</f>
        <v>#REF!</v>
      </c>
      <c r="G432" s="11" t="e">
        <f>VLOOKUP($A432,'By SKU - New RTs'!$A:$V,19,FALSE)</f>
        <v>#REF!</v>
      </c>
      <c r="H432" s="12" t="e">
        <f t="shared" si="36"/>
        <v>#REF!</v>
      </c>
      <c r="I432" s="11" t="e">
        <f>VLOOKUP($A432,'By SKU - Old RTs'!$A:$V,20,FALSE)</f>
        <v>#REF!</v>
      </c>
      <c r="J432" s="11" t="e">
        <f>VLOOKUP($A432,'By SKU - New RTs'!$A:$V,20,FALSE)</f>
        <v>#REF!</v>
      </c>
      <c r="K432" s="12" t="e">
        <f t="shared" si="37"/>
        <v>#REF!</v>
      </c>
      <c r="L432" s="11" t="e">
        <f>VLOOKUP($A432,'By SKU - Old RTs'!$A:$V,21,FALSE)</f>
        <v>#REF!</v>
      </c>
      <c r="M432" s="11" t="e">
        <f>VLOOKUP($A432,'By SKU - New RTs'!$A:$V,21,FALSE)</f>
        <v>#REF!</v>
      </c>
      <c r="N432" s="12" t="e">
        <f t="shared" si="38"/>
        <v>#REF!</v>
      </c>
      <c r="O432" s="11" t="e">
        <f>VLOOKUP($A432,'By SKU - Old RTs'!$A:$V,22,FALSE)</f>
        <v>#REF!</v>
      </c>
      <c r="P432" s="11" t="e">
        <f>VLOOKUP($A432,'By SKU - New RTs'!$A:$V,22,FALSE)</f>
        <v>#REF!</v>
      </c>
      <c r="Q432" s="11" t="e">
        <f t="shared" si="39"/>
        <v>#REF!</v>
      </c>
    </row>
    <row r="433" spans="1:17" x14ac:dyDescent="0.3">
      <c r="A433" s="3" t="e">
        <f>'By SKU - Old RTs'!#REF!</f>
        <v>#REF!</v>
      </c>
      <c r="B433" t="e">
        <f>'By SKU - Old RTs'!#REF!</f>
        <v>#REF!</v>
      </c>
      <c r="C433" s="11" t="e">
        <f>VLOOKUP($A433,'By SKU - Old RTs'!$A:$V,18,FALSE)</f>
        <v>#REF!</v>
      </c>
      <c r="D433" s="11" t="e">
        <f>VLOOKUP($A433,'By SKU - New RTs'!$A:$V,18,FALSE)</f>
        <v>#REF!</v>
      </c>
      <c r="E433" s="12" t="e">
        <f t="shared" si="35"/>
        <v>#REF!</v>
      </c>
      <c r="F433" s="11" t="e">
        <f>VLOOKUP($A433,'By SKU - Old RTs'!$A:$V,19,FALSE)</f>
        <v>#REF!</v>
      </c>
      <c r="G433" s="11" t="e">
        <f>VLOOKUP($A433,'By SKU - New RTs'!$A:$V,19,FALSE)</f>
        <v>#REF!</v>
      </c>
      <c r="H433" s="12" t="e">
        <f t="shared" si="36"/>
        <v>#REF!</v>
      </c>
      <c r="I433" s="11" t="e">
        <f>VLOOKUP($A433,'By SKU - Old RTs'!$A:$V,20,FALSE)</f>
        <v>#REF!</v>
      </c>
      <c r="J433" s="11" t="e">
        <f>VLOOKUP($A433,'By SKU - New RTs'!$A:$V,20,FALSE)</f>
        <v>#REF!</v>
      </c>
      <c r="K433" s="12" t="e">
        <f t="shared" si="37"/>
        <v>#REF!</v>
      </c>
      <c r="L433" s="11" t="e">
        <f>VLOOKUP($A433,'By SKU - Old RTs'!$A:$V,21,FALSE)</f>
        <v>#REF!</v>
      </c>
      <c r="M433" s="11" t="e">
        <f>VLOOKUP($A433,'By SKU - New RTs'!$A:$V,21,FALSE)</f>
        <v>#REF!</v>
      </c>
      <c r="N433" s="12" t="e">
        <f t="shared" si="38"/>
        <v>#REF!</v>
      </c>
      <c r="O433" s="11" t="e">
        <f>VLOOKUP($A433,'By SKU - Old RTs'!$A:$V,22,FALSE)</f>
        <v>#REF!</v>
      </c>
      <c r="P433" s="11" t="e">
        <f>VLOOKUP($A433,'By SKU - New RTs'!$A:$V,22,FALSE)</f>
        <v>#REF!</v>
      </c>
      <c r="Q433" s="11" t="e">
        <f t="shared" si="39"/>
        <v>#REF!</v>
      </c>
    </row>
    <row r="434" spans="1:17" x14ac:dyDescent="0.3">
      <c r="A434" s="3" t="e">
        <f>'By SKU - Old RTs'!#REF!</f>
        <v>#REF!</v>
      </c>
      <c r="B434" t="e">
        <f>'By SKU - Old RTs'!#REF!</f>
        <v>#REF!</v>
      </c>
      <c r="C434" s="11" t="e">
        <f>VLOOKUP($A434,'By SKU - Old RTs'!$A:$V,18,FALSE)</f>
        <v>#REF!</v>
      </c>
      <c r="D434" s="11" t="e">
        <f>VLOOKUP($A434,'By SKU - New RTs'!$A:$V,18,FALSE)</f>
        <v>#REF!</v>
      </c>
      <c r="E434" s="12" t="e">
        <f t="shared" si="35"/>
        <v>#REF!</v>
      </c>
      <c r="F434" s="11" t="e">
        <f>VLOOKUP($A434,'By SKU - Old RTs'!$A:$V,19,FALSE)</f>
        <v>#REF!</v>
      </c>
      <c r="G434" s="11" t="e">
        <f>VLOOKUP($A434,'By SKU - New RTs'!$A:$V,19,FALSE)</f>
        <v>#REF!</v>
      </c>
      <c r="H434" s="12" t="e">
        <f t="shared" si="36"/>
        <v>#REF!</v>
      </c>
      <c r="I434" s="11" t="e">
        <f>VLOOKUP($A434,'By SKU - Old RTs'!$A:$V,20,FALSE)</f>
        <v>#REF!</v>
      </c>
      <c r="J434" s="11" t="e">
        <f>VLOOKUP($A434,'By SKU - New RTs'!$A:$V,20,FALSE)</f>
        <v>#REF!</v>
      </c>
      <c r="K434" s="12" t="e">
        <f t="shared" si="37"/>
        <v>#REF!</v>
      </c>
      <c r="L434" s="11" t="e">
        <f>VLOOKUP($A434,'By SKU - Old RTs'!$A:$V,21,FALSE)</f>
        <v>#REF!</v>
      </c>
      <c r="M434" s="11" t="e">
        <f>VLOOKUP($A434,'By SKU - New RTs'!$A:$V,21,FALSE)</f>
        <v>#REF!</v>
      </c>
      <c r="N434" s="12" t="e">
        <f t="shared" si="38"/>
        <v>#REF!</v>
      </c>
      <c r="O434" s="11" t="e">
        <f>VLOOKUP($A434,'By SKU - Old RTs'!$A:$V,22,FALSE)</f>
        <v>#REF!</v>
      </c>
      <c r="P434" s="11" t="e">
        <f>VLOOKUP($A434,'By SKU - New RTs'!$A:$V,22,FALSE)</f>
        <v>#REF!</v>
      </c>
      <c r="Q434" s="11" t="e">
        <f t="shared" si="39"/>
        <v>#REF!</v>
      </c>
    </row>
    <row r="435" spans="1:17" x14ac:dyDescent="0.3">
      <c r="A435" s="3" t="e">
        <f>'By SKU - Old RTs'!#REF!</f>
        <v>#REF!</v>
      </c>
      <c r="B435" t="e">
        <f>'By SKU - Old RTs'!#REF!</f>
        <v>#REF!</v>
      </c>
      <c r="C435" s="11" t="e">
        <f>VLOOKUP($A435,'By SKU - Old RTs'!$A:$V,18,FALSE)</f>
        <v>#REF!</v>
      </c>
      <c r="D435" s="11" t="e">
        <f>VLOOKUP($A435,'By SKU - New RTs'!$A:$V,18,FALSE)</f>
        <v>#REF!</v>
      </c>
      <c r="E435" s="12" t="e">
        <f t="shared" si="35"/>
        <v>#REF!</v>
      </c>
      <c r="F435" s="11" t="e">
        <f>VLOOKUP($A435,'By SKU - Old RTs'!$A:$V,19,FALSE)</f>
        <v>#REF!</v>
      </c>
      <c r="G435" s="11" t="e">
        <f>VLOOKUP($A435,'By SKU - New RTs'!$A:$V,19,FALSE)</f>
        <v>#REF!</v>
      </c>
      <c r="H435" s="12" t="e">
        <f t="shared" si="36"/>
        <v>#REF!</v>
      </c>
      <c r="I435" s="11" t="e">
        <f>VLOOKUP($A435,'By SKU - Old RTs'!$A:$V,20,FALSE)</f>
        <v>#REF!</v>
      </c>
      <c r="J435" s="11" t="e">
        <f>VLOOKUP($A435,'By SKU - New RTs'!$A:$V,20,FALSE)</f>
        <v>#REF!</v>
      </c>
      <c r="K435" s="12" t="e">
        <f t="shared" si="37"/>
        <v>#REF!</v>
      </c>
      <c r="L435" s="11" t="e">
        <f>VLOOKUP($A435,'By SKU - Old RTs'!$A:$V,21,FALSE)</f>
        <v>#REF!</v>
      </c>
      <c r="M435" s="11" t="e">
        <f>VLOOKUP($A435,'By SKU - New RTs'!$A:$V,21,FALSE)</f>
        <v>#REF!</v>
      </c>
      <c r="N435" s="12" t="e">
        <f t="shared" si="38"/>
        <v>#REF!</v>
      </c>
      <c r="O435" s="11" t="e">
        <f>VLOOKUP($A435,'By SKU - Old RTs'!$A:$V,22,FALSE)</f>
        <v>#REF!</v>
      </c>
      <c r="P435" s="11" t="e">
        <f>VLOOKUP($A435,'By SKU - New RTs'!$A:$V,22,FALSE)</f>
        <v>#REF!</v>
      </c>
      <c r="Q435" s="11" t="e">
        <f t="shared" si="39"/>
        <v>#REF!</v>
      </c>
    </row>
    <row r="436" spans="1:17" x14ac:dyDescent="0.3">
      <c r="A436" s="3" t="e">
        <f>'By SKU - Old RTs'!#REF!</f>
        <v>#REF!</v>
      </c>
      <c r="B436" t="e">
        <f>'By SKU - Old RTs'!#REF!</f>
        <v>#REF!</v>
      </c>
      <c r="C436" s="11" t="e">
        <f>VLOOKUP($A436,'By SKU - Old RTs'!$A:$V,18,FALSE)</f>
        <v>#REF!</v>
      </c>
      <c r="D436" s="11" t="e">
        <f>VLOOKUP($A436,'By SKU - New RTs'!$A:$V,18,FALSE)</f>
        <v>#REF!</v>
      </c>
      <c r="E436" s="12" t="e">
        <f t="shared" si="35"/>
        <v>#REF!</v>
      </c>
      <c r="F436" s="11" t="e">
        <f>VLOOKUP($A436,'By SKU - Old RTs'!$A:$V,19,FALSE)</f>
        <v>#REF!</v>
      </c>
      <c r="G436" s="11" t="e">
        <f>VLOOKUP($A436,'By SKU - New RTs'!$A:$V,19,FALSE)</f>
        <v>#REF!</v>
      </c>
      <c r="H436" s="12" t="e">
        <f t="shared" si="36"/>
        <v>#REF!</v>
      </c>
      <c r="I436" s="11" t="e">
        <f>VLOOKUP($A436,'By SKU - Old RTs'!$A:$V,20,FALSE)</f>
        <v>#REF!</v>
      </c>
      <c r="J436" s="11" t="e">
        <f>VLOOKUP($A436,'By SKU - New RTs'!$A:$V,20,FALSE)</f>
        <v>#REF!</v>
      </c>
      <c r="K436" s="12" t="e">
        <f t="shared" si="37"/>
        <v>#REF!</v>
      </c>
      <c r="L436" s="11" t="e">
        <f>VLOOKUP($A436,'By SKU - Old RTs'!$A:$V,21,FALSE)</f>
        <v>#REF!</v>
      </c>
      <c r="M436" s="11" t="e">
        <f>VLOOKUP($A436,'By SKU - New RTs'!$A:$V,21,FALSE)</f>
        <v>#REF!</v>
      </c>
      <c r="N436" s="12" t="e">
        <f t="shared" si="38"/>
        <v>#REF!</v>
      </c>
      <c r="O436" s="11" t="e">
        <f>VLOOKUP($A436,'By SKU - Old RTs'!$A:$V,22,FALSE)</f>
        <v>#REF!</v>
      </c>
      <c r="P436" s="11" t="e">
        <f>VLOOKUP($A436,'By SKU - New RTs'!$A:$V,22,FALSE)</f>
        <v>#REF!</v>
      </c>
      <c r="Q436" s="11" t="e">
        <f t="shared" si="39"/>
        <v>#REF!</v>
      </c>
    </row>
    <row r="437" spans="1:17" x14ac:dyDescent="0.3">
      <c r="A437" s="3" t="e">
        <f>'By SKU - Old RTs'!#REF!</f>
        <v>#REF!</v>
      </c>
      <c r="B437" t="e">
        <f>'By SKU - Old RTs'!#REF!</f>
        <v>#REF!</v>
      </c>
      <c r="C437" s="11" t="e">
        <f>VLOOKUP($A437,'By SKU - Old RTs'!$A:$V,18,FALSE)</f>
        <v>#REF!</v>
      </c>
      <c r="D437" s="11" t="e">
        <f>VLOOKUP($A437,'By SKU - New RTs'!$A:$V,18,FALSE)</f>
        <v>#REF!</v>
      </c>
      <c r="E437" s="12" t="e">
        <f t="shared" si="35"/>
        <v>#REF!</v>
      </c>
      <c r="F437" s="11" t="e">
        <f>VLOOKUP($A437,'By SKU - Old RTs'!$A:$V,19,FALSE)</f>
        <v>#REF!</v>
      </c>
      <c r="G437" s="11" t="e">
        <f>VLOOKUP($A437,'By SKU - New RTs'!$A:$V,19,FALSE)</f>
        <v>#REF!</v>
      </c>
      <c r="H437" s="12" t="e">
        <f t="shared" si="36"/>
        <v>#REF!</v>
      </c>
      <c r="I437" s="11" t="e">
        <f>VLOOKUP($A437,'By SKU - Old RTs'!$A:$V,20,FALSE)</f>
        <v>#REF!</v>
      </c>
      <c r="J437" s="11" t="e">
        <f>VLOOKUP($A437,'By SKU - New RTs'!$A:$V,20,FALSE)</f>
        <v>#REF!</v>
      </c>
      <c r="K437" s="12" t="e">
        <f t="shared" si="37"/>
        <v>#REF!</v>
      </c>
      <c r="L437" s="11" t="e">
        <f>VLOOKUP($A437,'By SKU - Old RTs'!$A:$V,21,FALSE)</f>
        <v>#REF!</v>
      </c>
      <c r="M437" s="11" t="e">
        <f>VLOOKUP($A437,'By SKU - New RTs'!$A:$V,21,FALSE)</f>
        <v>#REF!</v>
      </c>
      <c r="N437" s="12" t="e">
        <f t="shared" si="38"/>
        <v>#REF!</v>
      </c>
      <c r="O437" s="11" t="e">
        <f>VLOOKUP($A437,'By SKU - Old RTs'!$A:$V,22,FALSE)</f>
        <v>#REF!</v>
      </c>
      <c r="P437" s="11" t="e">
        <f>VLOOKUP($A437,'By SKU - New RTs'!$A:$V,22,FALSE)</f>
        <v>#REF!</v>
      </c>
      <c r="Q437" s="11" t="e">
        <f t="shared" si="39"/>
        <v>#REF!</v>
      </c>
    </row>
    <row r="438" spans="1:17" x14ac:dyDescent="0.3">
      <c r="A438" s="3" t="e">
        <f>'By SKU - Old RTs'!#REF!</f>
        <v>#REF!</v>
      </c>
      <c r="B438" t="e">
        <f>'By SKU - Old RTs'!#REF!</f>
        <v>#REF!</v>
      </c>
      <c r="C438" s="11" t="e">
        <f>VLOOKUP($A438,'By SKU - Old RTs'!$A:$V,18,FALSE)</f>
        <v>#REF!</v>
      </c>
      <c r="D438" s="11" t="e">
        <f>VLOOKUP($A438,'By SKU - New RTs'!$A:$V,18,FALSE)</f>
        <v>#REF!</v>
      </c>
      <c r="E438" s="12" t="e">
        <f t="shared" si="35"/>
        <v>#REF!</v>
      </c>
      <c r="F438" s="11" t="e">
        <f>VLOOKUP($A438,'By SKU - Old RTs'!$A:$V,19,FALSE)</f>
        <v>#REF!</v>
      </c>
      <c r="G438" s="11" t="e">
        <f>VLOOKUP($A438,'By SKU - New RTs'!$A:$V,19,FALSE)</f>
        <v>#REF!</v>
      </c>
      <c r="H438" s="12" t="e">
        <f t="shared" si="36"/>
        <v>#REF!</v>
      </c>
      <c r="I438" s="11" t="e">
        <f>VLOOKUP($A438,'By SKU - Old RTs'!$A:$V,20,FALSE)</f>
        <v>#REF!</v>
      </c>
      <c r="J438" s="11" t="e">
        <f>VLOOKUP($A438,'By SKU - New RTs'!$A:$V,20,FALSE)</f>
        <v>#REF!</v>
      </c>
      <c r="K438" s="12" t="e">
        <f t="shared" si="37"/>
        <v>#REF!</v>
      </c>
      <c r="L438" s="11" t="e">
        <f>VLOOKUP($A438,'By SKU - Old RTs'!$A:$V,21,FALSE)</f>
        <v>#REF!</v>
      </c>
      <c r="M438" s="11" t="e">
        <f>VLOOKUP($A438,'By SKU - New RTs'!$A:$V,21,FALSE)</f>
        <v>#REF!</v>
      </c>
      <c r="N438" s="12" t="e">
        <f t="shared" si="38"/>
        <v>#REF!</v>
      </c>
      <c r="O438" s="11" t="e">
        <f>VLOOKUP($A438,'By SKU - Old RTs'!$A:$V,22,FALSE)</f>
        <v>#REF!</v>
      </c>
      <c r="P438" s="11" t="e">
        <f>VLOOKUP($A438,'By SKU - New RTs'!$A:$V,22,FALSE)</f>
        <v>#REF!</v>
      </c>
      <c r="Q438" s="11" t="e">
        <f t="shared" si="39"/>
        <v>#REF!</v>
      </c>
    </row>
    <row r="439" spans="1:17" x14ac:dyDescent="0.3">
      <c r="A439" s="3" t="e">
        <f>'By SKU - Old RTs'!#REF!</f>
        <v>#REF!</v>
      </c>
      <c r="B439" t="e">
        <f>'By SKU - Old RTs'!#REF!</f>
        <v>#REF!</v>
      </c>
      <c r="C439" s="11" t="e">
        <f>VLOOKUP($A439,'By SKU - Old RTs'!$A:$V,18,FALSE)</f>
        <v>#REF!</v>
      </c>
      <c r="D439" s="11" t="e">
        <f>VLOOKUP($A439,'By SKU - New RTs'!$A:$V,18,FALSE)</f>
        <v>#REF!</v>
      </c>
      <c r="E439" s="12" t="e">
        <f t="shared" si="35"/>
        <v>#REF!</v>
      </c>
      <c r="F439" s="11" t="e">
        <f>VLOOKUP($A439,'By SKU - Old RTs'!$A:$V,19,FALSE)</f>
        <v>#REF!</v>
      </c>
      <c r="G439" s="11" t="e">
        <f>VLOOKUP($A439,'By SKU - New RTs'!$A:$V,19,FALSE)</f>
        <v>#REF!</v>
      </c>
      <c r="H439" s="12" t="e">
        <f t="shared" si="36"/>
        <v>#REF!</v>
      </c>
      <c r="I439" s="11" t="e">
        <f>VLOOKUP($A439,'By SKU - Old RTs'!$A:$V,20,FALSE)</f>
        <v>#REF!</v>
      </c>
      <c r="J439" s="11" t="e">
        <f>VLOOKUP($A439,'By SKU - New RTs'!$A:$V,20,FALSE)</f>
        <v>#REF!</v>
      </c>
      <c r="K439" s="12" t="e">
        <f t="shared" si="37"/>
        <v>#REF!</v>
      </c>
      <c r="L439" s="11" t="e">
        <f>VLOOKUP($A439,'By SKU - Old RTs'!$A:$V,21,FALSE)</f>
        <v>#REF!</v>
      </c>
      <c r="M439" s="11" t="e">
        <f>VLOOKUP($A439,'By SKU - New RTs'!$A:$V,21,FALSE)</f>
        <v>#REF!</v>
      </c>
      <c r="N439" s="12" t="e">
        <f t="shared" si="38"/>
        <v>#REF!</v>
      </c>
      <c r="O439" s="11" t="e">
        <f>VLOOKUP($A439,'By SKU - Old RTs'!$A:$V,22,FALSE)</f>
        <v>#REF!</v>
      </c>
      <c r="P439" s="11" t="e">
        <f>VLOOKUP($A439,'By SKU - New RTs'!$A:$V,22,FALSE)</f>
        <v>#REF!</v>
      </c>
      <c r="Q439" s="11" t="e">
        <f t="shared" si="39"/>
        <v>#REF!</v>
      </c>
    </row>
    <row r="440" spans="1:17" x14ac:dyDescent="0.3">
      <c r="A440" s="3" t="e">
        <f>'By SKU - Old RTs'!#REF!</f>
        <v>#REF!</v>
      </c>
      <c r="B440" t="e">
        <f>'By SKU - Old RTs'!#REF!</f>
        <v>#REF!</v>
      </c>
      <c r="C440" s="11" t="e">
        <f>VLOOKUP($A440,'By SKU - Old RTs'!$A:$V,18,FALSE)</f>
        <v>#REF!</v>
      </c>
      <c r="D440" s="11" t="e">
        <f>VLOOKUP($A440,'By SKU - New RTs'!$A:$V,18,FALSE)</f>
        <v>#REF!</v>
      </c>
      <c r="E440" s="12" t="e">
        <f t="shared" si="35"/>
        <v>#REF!</v>
      </c>
      <c r="F440" s="11" t="e">
        <f>VLOOKUP($A440,'By SKU - Old RTs'!$A:$V,19,FALSE)</f>
        <v>#REF!</v>
      </c>
      <c r="G440" s="11" t="e">
        <f>VLOOKUP($A440,'By SKU - New RTs'!$A:$V,19,FALSE)</f>
        <v>#REF!</v>
      </c>
      <c r="H440" s="12" t="e">
        <f t="shared" si="36"/>
        <v>#REF!</v>
      </c>
      <c r="I440" s="11" t="e">
        <f>VLOOKUP($A440,'By SKU - Old RTs'!$A:$V,20,FALSE)</f>
        <v>#REF!</v>
      </c>
      <c r="J440" s="11" t="e">
        <f>VLOOKUP($A440,'By SKU - New RTs'!$A:$V,20,FALSE)</f>
        <v>#REF!</v>
      </c>
      <c r="K440" s="12" t="e">
        <f t="shared" si="37"/>
        <v>#REF!</v>
      </c>
      <c r="L440" s="11" t="e">
        <f>VLOOKUP($A440,'By SKU - Old RTs'!$A:$V,21,FALSE)</f>
        <v>#REF!</v>
      </c>
      <c r="M440" s="11" t="e">
        <f>VLOOKUP($A440,'By SKU - New RTs'!$A:$V,21,FALSE)</f>
        <v>#REF!</v>
      </c>
      <c r="N440" s="12" t="e">
        <f t="shared" si="38"/>
        <v>#REF!</v>
      </c>
      <c r="O440" s="11" t="e">
        <f>VLOOKUP($A440,'By SKU - Old RTs'!$A:$V,22,FALSE)</f>
        <v>#REF!</v>
      </c>
      <c r="P440" s="11" t="e">
        <f>VLOOKUP($A440,'By SKU - New RTs'!$A:$V,22,FALSE)</f>
        <v>#REF!</v>
      </c>
      <c r="Q440" s="11" t="e">
        <f t="shared" si="39"/>
        <v>#REF!</v>
      </c>
    </row>
    <row r="441" spans="1:17" x14ac:dyDescent="0.3">
      <c r="A441" s="3" t="e">
        <f>'By SKU - Old RTs'!#REF!</f>
        <v>#REF!</v>
      </c>
      <c r="B441" t="e">
        <f>'By SKU - Old RTs'!#REF!</f>
        <v>#REF!</v>
      </c>
      <c r="C441" s="11" t="e">
        <f>VLOOKUP($A441,'By SKU - Old RTs'!$A:$V,18,FALSE)</f>
        <v>#REF!</v>
      </c>
      <c r="D441" s="11" t="e">
        <f>VLOOKUP($A441,'By SKU - New RTs'!$A:$V,18,FALSE)</f>
        <v>#REF!</v>
      </c>
      <c r="E441" s="12" t="e">
        <f t="shared" si="35"/>
        <v>#REF!</v>
      </c>
      <c r="F441" s="11" t="e">
        <f>VLOOKUP($A441,'By SKU - Old RTs'!$A:$V,19,FALSE)</f>
        <v>#REF!</v>
      </c>
      <c r="G441" s="11" t="e">
        <f>VLOOKUP($A441,'By SKU - New RTs'!$A:$V,19,FALSE)</f>
        <v>#REF!</v>
      </c>
      <c r="H441" s="12" t="e">
        <f t="shared" si="36"/>
        <v>#REF!</v>
      </c>
      <c r="I441" s="11" t="e">
        <f>VLOOKUP($A441,'By SKU - Old RTs'!$A:$V,20,FALSE)</f>
        <v>#REF!</v>
      </c>
      <c r="J441" s="11" t="e">
        <f>VLOOKUP($A441,'By SKU - New RTs'!$A:$V,20,FALSE)</f>
        <v>#REF!</v>
      </c>
      <c r="K441" s="12" t="e">
        <f t="shared" si="37"/>
        <v>#REF!</v>
      </c>
      <c r="L441" s="11" t="e">
        <f>VLOOKUP($A441,'By SKU - Old RTs'!$A:$V,21,FALSE)</f>
        <v>#REF!</v>
      </c>
      <c r="M441" s="11" t="e">
        <f>VLOOKUP($A441,'By SKU - New RTs'!$A:$V,21,FALSE)</f>
        <v>#REF!</v>
      </c>
      <c r="N441" s="12" t="e">
        <f t="shared" si="38"/>
        <v>#REF!</v>
      </c>
      <c r="O441" s="11" t="e">
        <f>VLOOKUP($A441,'By SKU - Old RTs'!$A:$V,22,FALSE)</f>
        <v>#REF!</v>
      </c>
      <c r="P441" s="11" t="e">
        <f>VLOOKUP($A441,'By SKU - New RTs'!$A:$V,22,FALSE)</f>
        <v>#REF!</v>
      </c>
      <c r="Q441" s="11" t="e">
        <f t="shared" si="39"/>
        <v>#REF!</v>
      </c>
    </row>
    <row r="442" spans="1:17" x14ac:dyDescent="0.3">
      <c r="A442" s="3" t="e">
        <f>'By SKU - Old RTs'!#REF!</f>
        <v>#REF!</v>
      </c>
      <c r="B442" t="e">
        <f>'By SKU - Old RTs'!#REF!</f>
        <v>#REF!</v>
      </c>
      <c r="C442" s="11" t="e">
        <f>VLOOKUP($A442,'By SKU - Old RTs'!$A:$V,18,FALSE)</f>
        <v>#REF!</v>
      </c>
      <c r="D442" s="11" t="e">
        <f>VLOOKUP($A442,'By SKU - New RTs'!$A:$V,18,FALSE)</f>
        <v>#REF!</v>
      </c>
      <c r="E442" s="12" t="e">
        <f t="shared" si="35"/>
        <v>#REF!</v>
      </c>
      <c r="F442" s="11" t="e">
        <f>VLOOKUP($A442,'By SKU - Old RTs'!$A:$V,19,FALSE)</f>
        <v>#REF!</v>
      </c>
      <c r="G442" s="11" t="e">
        <f>VLOOKUP($A442,'By SKU - New RTs'!$A:$V,19,FALSE)</f>
        <v>#REF!</v>
      </c>
      <c r="H442" s="12" t="e">
        <f t="shared" si="36"/>
        <v>#REF!</v>
      </c>
      <c r="I442" s="11" t="e">
        <f>VLOOKUP($A442,'By SKU - Old RTs'!$A:$V,20,FALSE)</f>
        <v>#REF!</v>
      </c>
      <c r="J442" s="11" t="e">
        <f>VLOOKUP($A442,'By SKU - New RTs'!$A:$V,20,FALSE)</f>
        <v>#REF!</v>
      </c>
      <c r="K442" s="12" t="e">
        <f t="shared" si="37"/>
        <v>#REF!</v>
      </c>
      <c r="L442" s="11" t="e">
        <f>VLOOKUP($A442,'By SKU - Old RTs'!$A:$V,21,FALSE)</f>
        <v>#REF!</v>
      </c>
      <c r="M442" s="11" t="e">
        <f>VLOOKUP($A442,'By SKU - New RTs'!$A:$V,21,FALSE)</f>
        <v>#REF!</v>
      </c>
      <c r="N442" s="12" t="e">
        <f t="shared" si="38"/>
        <v>#REF!</v>
      </c>
      <c r="O442" s="11" t="e">
        <f>VLOOKUP($A442,'By SKU - Old RTs'!$A:$V,22,FALSE)</f>
        <v>#REF!</v>
      </c>
      <c r="P442" s="11" t="e">
        <f>VLOOKUP($A442,'By SKU - New RTs'!$A:$V,22,FALSE)</f>
        <v>#REF!</v>
      </c>
      <c r="Q442" s="11" t="e">
        <f t="shared" si="39"/>
        <v>#REF!</v>
      </c>
    </row>
    <row r="443" spans="1:17" x14ac:dyDescent="0.3">
      <c r="A443" s="3" t="e">
        <f>'By SKU - Old RTs'!#REF!</f>
        <v>#REF!</v>
      </c>
      <c r="B443" t="e">
        <f>'By SKU - Old RTs'!#REF!</f>
        <v>#REF!</v>
      </c>
      <c r="C443" s="11" t="e">
        <f>VLOOKUP($A443,'By SKU - Old RTs'!$A:$V,18,FALSE)</f>
        <v>#REF!</v>
      </c>
      <c r="D443" s="11" t="e">
        <f>VLOOKUP($A443,'By SKU - New RTs'!$A:$V,18,FALSE)</f>
        <v>#REF!</v>
      </c>
      <c r="E443" s="12" t="e">
        <f t="shared" si="35"/>
        <v>#REF!</v>
      </c>
      <c r="F443" s="11" t="e">
        <f>VLOOKUP($A443,'By SKU - Old RTs'!$A:$V,19,FALSE)</f>
        <v>#REF!</v>
      </c>
      <c r="G443" s="11" t="e">
        <f>VLOOKUP($A443,'By SKU - New RTs'!$A:$V,19,FALSE)</f>
        <v>#REF!</v>
      </c>
      <c r="H443" s="12" t="e">
        <f t="shared" si="36"/>
        <v>#REF!</v>
      </c>
      <c r="I443" s="11" t="e">
        <f>VLOOKUP($A443,'By SKU - Old RTs'!$A:$V,20,FALSE)</f>
        <v>#REF!</v>
      </c>
      <c r="J443" s="11" t="e">
        <f>VLOOKUP($A443,'By SKU - New RTs'!$A:$V,20,FALSE)</f>
        <v>#REF!</v>
      </c>
      <c r="K443" s="12" t="e">
        <f t="shared" si="37"/>
        <v>#REF!</v>
      </c>
      <c r="L443" s="11" t="e">
        <f>VLOOKUP($A443,'By SKU - Old RTs'!$A:$V,21,FALSE)</f>
        <v>#REF!</v>
      </c>
      <c r="M443" s="11" t="e">
        <f>VLOOKUP($A443,'By SKU - New RTs'!$A:$V,21,FALSE)</f>
        <v>#REF!</v>
      </c>
      <c r="N443" s="12" t="e">
        <f t="shared" si="38"/>
        <v>#REF!</v>
      </c>
      <c r="O443" s="11" t="e">
        <f>VLOOKUP($A443,'By SKU - Old RTs'!$A:$V,22,FALSE)</f>
        <v>#REF!</v>
      </c>
      <c r="P443" s="11" t="e">
        <f>VLOOKUP($A443,'By SKU - New RTs'!$A:$V,22,FALSE)</f>
        <v>#REF!</v>
      </c>
      <c r="Q443" s="11" t="e">
        <f t="shared" si="39"/>
        <v>#REF!</v>
      </c>
    </row>
    <row r="444" spans="1:17" x14ac:dyDescent="0.3">
      <c r="A444" s="3" t="e">
        <f>'By SKU - Old RTs'!#REF!</f>
        <v>#REF!</v>
      </c>
      <c r="B444" t="e">
        <f>'By SKU - Old RTs'!#REF!</f>
        <v>#REF!</v>
      </c>
      <c r="C444" s="11" t="e">
        <f>VLOOKUP($A444,'By SKU - Old RTs'!$A:$V,18,FALSE)</f>
        <v>#REF!</v>
      </c>
      <c r="D444" s="11" t="e">
        <f>VLOOKUP($A444,'By SKU - New RTs'!$A:$V,18,FALSE)</f>
        <v>#REF!</v>
      </c>
      <c r="E444" s="12" t="e">
        <f t="shared" si="35"/>
        <v>#REF!</v>
      </c>
      <c r="F444" s="11" t="e">
        <f>VLOOKUP($A444,'By SKU - Old RTs'!$A:$V,19,FALSE)</f>
        <v>#REF!</v>
      </c>
      <c r="G444" s="11" t="e">
        <f>VLOOKUP($A444,'By SKU - New RTs'!$A:$V,19,FALSE)</f>
        <v>#REF!</v>
      </c>
      <c r="H444" s="12" t="e">
        <f t="shared" si="36"/>
        <v>#REF!</v>
      </c>
      <c r="I444" s="11" t="e">
        <f>VLOOKUP($A444,'By SKU - Old RTs'!$A:$V,20,FALSE)</f>
        <v>#REF!</v>
      </c>
      <c r="J444" s="11" t="e">
        <f>VLOOKUP($A444,'By SKU - New RTs'!$A:$V,20,FALSE)</f>
        <v>#REF!</v>
      </c>
      <c r="K444" s="12" t="e">
        <f t="shared" si="37"/>
        <v>#REF!</v>
      </c>
      <c r="L444" s="11" t="e">
        <f>VLOOKUP($A444,'By SKU - Old RTs'!$A:$V,21,FALSE)</f>
        <v>#REF!</v>
      </c>
      <c r="M444" s="11" t="e">
        <f>VLOOKUP($A444,'By SKU - New RTs'!$A:$V,21,FALSE)</f>
        <v>#REF!</v>
      </c>
      <c r="N444" s="12" t="e">
        <f t="shared" si="38"/>
        <v>#REF!</v>
      </c>
      <c r="O444" s="11" t="e">
        <f>VLOOKUP($A444,'By SKU - Old RTs'!$A:$V,22,FALSE)</f>
        <v>#REF!</v>
      </c>
      <c r="P444" s="11" t="e">
        <f>VLOOKUP($A444,'By SKU - New RTs'!$A:$V,22,FALSE)</f>
        <v>#REF!</v>
      </c>
      <c r="Q444" s="11" t="e">
        <f t="shared" si="39"/>
        <v>#REF!</v>
      </c>
    </row>
    <row r="445" spans="1:17" x14ac:dyDescent="0.3">
      <c r="A445" s="3" t="e">
        <f>'By SKU - Old RTs'!#REF!</f>
        <v>#REF!</v>
      </c>
      <c r="B445" t="e">
        <f>'By SKU - Old RTs'!#REF!</f>
        <v>#REF!</v>
      </c>
      <c r="C445" s="11" t="e">
        <f>VLOOKUP($A445,'By SKU - Old RTs'!$A:$V,18,FALSE)</f>
        <v>#REF!</v>
      </c>
      <c r="D445" s="11" t="e">
        <f>VLOOKUP($A445,'By SKU - New RTs'!$A:$V,18,FALSE)</f>
        <v>#REF!</v>
      </c>
      <c r="E445" s="12" t="e">
        <f t="shared" si="35"/>
        <v>#REF!</v>
      </c>
      <c r="F445" s="11" t="e">
        <f>VLOOKUP($A445,'By SKU - Old RTs'!$A:$V,19,FALSE)</f>
        <v>#REF!</v>
      </c>
      <c r="G445" s="11" t="e">
        <f>VLOOKUP($A445,'By SKU - New RTs'!$A:$V,19,FALSE)</f>
        <v>#REF!</v>
      </c>
      <c r="H445" s="12" t="e">
        <f t="shared" si="36"/>
        <v>#REF!</v>
      </c>
      <c r="I445" s="11" t="e">
        <f>VLOOKUP($A445,'By SKU - Old RTs'!$A:$V,20,FALSE)</f>
        <v>#REF!</v>
      </c>
      <c r="J445" s="11" t="e">
        <f>VLOOKUP($A445,'By SKU - New RTs'!$A:$V,20,FALSE)</f>
        <v>#REF!</v>
      </c>
      <c r="K445" s="12" t="e">
        <f t="shared" si="37"/>
        <v>#REF!</v>
      </c>
      <c r="L445" s="11" t="e">
        <f>VLOOKUP($A445,'By SKU - Old RTs'!$A:$V,21,FALSE)</f>
        <v>#REF!</v>
      </c>
      <c r="M445" s="11" t="e">
        <f>VLOOKUP($A445,'By SKU - New RTs'!$A:$V,21,FALSE)</f>
        <v>#REF!</v>
      </c>
      <c r="N445" s="12" t="e">
        <f t="shared" si="38"/>
        <v>#REF!</v>
      </c>
      <c r="O445" s="11" t="e">
        <f>VLOOKUP($A445,'By SKU - Old RTs'!$A:$V,22,FALSE)</f>
        <v>#REF!</v>
      </c>
      <c r="P445" s="11" t="e">
        <f>VLOOKUP($A445,'By SKU - New RTs'!$A:$V,22,FALSE)</f>
        <v>#REF!</v>
      </c>
      <c r="Q445" s="11" t="e">
        <f t="shared" si="39"/>
        <v>#REF!</v>
      </c>
    </row>
    <row r="446" spans="1:17" x14ac:dyDescent="0.3">
      <c r="A446" s="3" t="e">
        <f>'By SKU - Old RTs'!#REF!</f>
        <v>#REF!</v>
      </c>
      <c r="B446" t="e">
        <f>'By SKU - Old RTs'!#REF!</f>
        <v>#REF!</v>
      </c>
      <c r="C446" s="11" t="e">
        <f>VLOOKUP($A446,'By SKU - Old RTs'!$A:$V,18,FALSE)</f>
        <v>#REF!</v>
      </c>
      <c r="D446" s="11" t="e">
        <f>VLOOKUP($A446,'By SKU - New RTs'!$A:$V,18,FALSE)</f>
        <v>#REF!</v>
      </c>
      <c r="E446" s="12" t="e">
        <f t="shared" si="35"/>
        <v>#REF!</v>
      </c>
      <c r="F446" s="11" t="e">
        <f>VLOOKUP($A446,'By SKU - Old RTs'!$A:$V,19,FALSE)</f>
        <v>#REF!</v>
      </c>
      <c r="G446" s="11" t="e">
        <f>VLOOKUP($A446,'By SKU - New RTs'!$A:$V,19,FALSE)</f>
        <v>#REF!</v>
      </c>
      <c r="H446" s="12" t="e">
        <f t="shared" si="36"/>
        <v>#REF!</v>
      </c>
      <c r="I446" s="11" t="e">
        <f>VLOOKUP($A446,'By SKU - Old RTs'!$A:$V,20,FALSE)</f>
        <v>#REF!</v>
      </c>
      <c r="J446" s="11" t="e">
        <f>VLOOKUP($A446,'By SKU - New RTs'!$A:$V,20,FALSE)</f>
        <v>#REF!</v>
      </c>
      <c r="K446" s="12" t="e">
        <f t="shared" si="37"/>
        <v>#REF!</v>
      </c>
      <c r="L446" s="11" t="e">
        <f>VLOOKUP($A446,'By SKU - Old RTs'!$A:$V,21,FALSE)</f>
        <v>#REF!</v>
      </c>
      <c r="M446" s="11" t="e">
        <f>VLOOKUP($A446,'By SKU - New RTs'!$A:$V,21,FALSE)</f>
        <v>#REF!</v>
      </c>
      <c r="N446" s="12" t="e">
        <f t="shared" si="38"/>
        <v>#REF!</v>
      </c>
      <c r="O446" s="11" t="e">
        <f>VLOOKUP($A446,'By SKU - Old RTs'!$A:$V,22,FALSE)</f>
        <v>#REF!</v>
      </c>
      <c r="P446" s="11" t="e">
        <f>VLOOKUP($A446,'By SKU - New RTs'!$A:$V,22,FALSE)</f>
        <v>#REF!</v>
      </c>
      <c r="Q446" s="11" t="e">
        <f t="shared" si="39"/>
        <v>#REF!</v>
      </c>
    </row>
    <row r="447" spans="1:17" x14ac:dyDescent="0.3">
      <c r="A447" s="3" t="e">
        <f>'By SKU - Old RTs'!#REF!</f>
        <v>#REF!</v>
      </c>
      <c r="B447" t="e">
        <f>'By SKU - Old RTs'!#REF!</f>
        <v>#REF!</v>
      </c>
      <c r="C447" s="11" t="e">
        <f>VLOOKUP($A447,'By SKU - Old RTs'!$A:$V,18,FALSE)</f>
        <v>#REF!</v>
      </c>
      <c r="D447" s="11" t="e">
        <f>VLOOKUP($A447,'By SKU - New RTs'!$A:$V,18,FALSE)</f>
        <v>#REF!</v>
      </c>
      <c r="E447" s="12" t="e">
        <f t="shared" si="35"/>
        <v>#REF!</v>
      </c>
      <c r="F447" s="11" t="e">
        <f>VLOOKUP($A447,'By SKU - Old RTs'!$A:$V,19,FALSE)</f>
        <v>#REF!</v>
      </c>
      <c r="G447" s="11" t="e">
        <f>VLOOKUP($A447,'By SKU - New RTs'!$A:$V,19,FALSE)</f>
        <v>#REF!</v>
      </c>
      <c r="H447" s="12" t="e">
        <f t="shared" si="36"/>
        <v>#REF!</v>
      </c>
      <c r="I447" s="11" t="e">
        <f>VLOOKUP($A447,'By SKU - Old RTs'!$A:$V,20,FALSE)</f>
        <v>#REF!</v>
      </c>
      <c r="J447" s="11" t="e">
        <f>VLOOKUP($A447,'By SKU - New RTs'!$A:$V,20,FALSE)</f>
        <v>#REF!</v>
      </c>
      <c r="K447" s="12" t="e">
        <f t="shared" si="37"/>
        <v>#REF!</v>
      </c>
      <c r="L447" s="11" t="e">
        <f>VLOOKUP($A447,'By SKU - Old RTs'!$A:$V,21,FALSE)</f>
        <v>#REF!</v>
      </c>
      <c r="M447" s="11" t="e">
        <f>VLOOKUP($A447,'By SKU - New RTs'!$A:$V,21,FALSE)</f>
        <v>#REF!</v>
      </c>
      <c r="N447" s="12" t="e">
        <f t="shared" si="38"/>
        <v>#REF!</v>
      </c>
      <c r="O447" s="11" t="e">
        <f>VLOOKUP($A447,'By SKU - Old RTs'!$A:$V,22,FALSE)</f>
        <v>#REF!</v>
      </c>
      <c r="P447" s="11" t="e">
        <f>VLOOKUP($A447,'By SKU - New RTs'!$A:$V,22,FALSE)</f>
        <v>#REF!</v>
      </c>
      <c r="Q447" s="11" t="e">
        <f t="shared" si="39"/>
        <v>#REF!</v>
      </c>
    </row>
    <row r="448" spans="1:17" x14ac:dyDescent="0.3">
      <c r="A448" s="3" t="e">
        <f>'By SKU - Old RTs'!#REF!</f>
        <v>#REF!</v>
      </c>
      <c r="B448" t="e">
        <f>'By SKU - Old RTs'!#REF!</f>
        <v>#REF!</v>
      </c>
      <c r="C448" s="11" t="e">
        <f>VLOOKUP($A448,'By SKU - Old RTs'!$A:$V,18,FALSE)</f>
        <v>#REF!</v>
      </c>
      <c r="D448" s="11" t="e">
        <f>VLOOKUP($A448,'By SKU - New RTs'!$A:$V,18,FALSE)</f>
        <v>#REF!</v>
      </c>
      <c r="E448" s="12" t="e">
        <f t="shared" si="35"/>
        <v>#REF!</v>
      </c>
      <c r="F448" s="11" t="e">
        <f>VLOOKUP($A448,'By SKU - Old RTs'!$A:$V,19,FALSE)</f>
        <v>#REF!</v>
      </c>
      <c r="G448" s="11" t="e">
        <f>VLOOKUP($A448,'By SKU - New RTs'!$A:$V,19,FALSE)</f>
        <v>#REF!</v>
      </c>
      <c r="H448" s="12" t="e">
        <f t="shared" si="36"/>
        <v>#REF!</v>
      </c>
      <c r="I448" s="11" t="e">
        <f>VLOOKUP($A448,'By SKU - Old RTs'!$A:$V,20,FALSE)</f>
        <v>#REF!</v>
      </c>
      <c r="J448" s="11" t="e">
        <f>VLOOKUP($A448,'By SKU - New RTs'!$A:$V,20,FALSE)</f>
        <v>#REF!</v>
      </c>
      <c r="K448" s="12" t="e">
        <f t="shared" si="37"/>
        <v>#REF!</v>
      </c>
      <c r="L448" s="11" t="e">
        <f>VLOOKUP($A448,'By SKU - Old RTs'!$A:$V,21,FALSE)</f>
        <v>#REF!</v>
      </c>
      <c r="M448" s="11" t="e">
        <f>VLOOKUP($A448,'By SKU - New RTs'!$A:$V,21,FALSE)</f>
        <v>#REF!</v>
      </c>
      <c r="N448" s="12" t="e">
        <f t="shared" si="38"/>
        <v>#REF!</v>
      </c>
      <c r="O448" s="11" t="e">
        <f>VLOOKUP($A448,'By SKU - Old RTs'!$A:$V,22,FALSE)</f>
        <v>#REF!</v>
      </c>
      <c r="P448" s="11" t="e">
        <f>VLOOKUP($A448,'By SKU - New RTs'!$A:$V,22,FALSE)</f>
        <v>#REF!</v>
      </c>
      <c r="Q448" s="11" t="e">
        <f t="shared" si="39"/>
        <v>#REF!</v>
      </c>
    </row>
    <row r="449" spans="1:17" x14ac:dyDescent="0.3">
      <c r="A449" s="3" t="e">
        <f>'By SKU - Old RTs'!#REF!</f>
        <v>#REF!</v>
      </c>
      <c r="B449" t="e">
        <f>'By SKU - Old RTs'!#REF!</f>
        <v>#REF!</v>
      </c>
      <c r="C449" s="11" t="e">
        <f>VLOOKUP($A449,'By SKU - Old RTs'!$A:$V,18,FALSE)</f>
        <v>#REF!</v>
      </c>
      <c r="D449" s="11" t="e">
        <f>VLOOKUP($A449,'By SKU - New RTs'!$A:$V,18,FALSE)</f>
        <v>#REF!</v>
      </c>
      <c r="E449" s="12" t="e">
        <f t="shared" si="35"/>
        <v>#REF!</v>
      </c>
      <c r="F449" s="11" t="e">
        <f>VLOOKUP($A449,'By SKU - Old RTs'!$A:$V,19,FALSE)</f>
        <v>#REF!</v>
      </c>
      <c r="G449" s="11" t="e">
        <f>VLOOKUP($A449,'By SKU - New RTs'!$A:$V,19,FALSE)</f>
        <v>#REF!</v>
      </c>
      <c r="H449" s="12" t="e">
        <f t="shared" si="36"/>
        <v>#REF!</v>
      </c>
      <c r="I449" s="11" t="e">
        <f>VLOOKUP($A449,'By SKU - Old RTs'!$A:$V,20,FALSE)</f>
        <v>#REF!</v>
      </c>
      <c r="J449" s="11" t="e">
        <f>VLOOKUP($A449,'By SKU - New RTs'!$A:$V,20,FALSE)</f>
        <v>#REF!</v>
      </c>
      <c r="K449" s="12" t="e">
        <f t="shared" si="37"/>
        <v>#REF!</v>
      </c>
      <c r="L449" s="11" t="e">
        <f>VLOOKUP($A449,'By SKU - Old RTs'!$A:$V,21,FALSE)</f>
        <v>#REF!</v>
      </c>
      <c r="M449" s="11" t="e">
        <f>VLOOKUP($A449,'By SKU - New RTs'!$A:$V,21,FALSE)</f>
        <v>#REF!</v>
      </c>
      <c r="N449" s="12" t="e">
        <f t="shared" si="38"/>
        <v>#REF!</v>
      </c>
      <c r="O449" s="11" t="e">
        <f>VLOOKUP($A449,'By SKU - Old RTs'!$A:$V,22,FALSE)</f>
        <v>#REF!</v>
      </c>
      <c r="P449" s="11" t="e">
        <f>VLOOKUP($A449,'By SKU - New RTs'!$A:$V,22,FALSE)</f>
        <v>#REF!</v>
      </c>
      <c r="Q449" s="11" t="e">
        <f t="shared" si="39"/>
        <v>#REF!</v>
      </c>
    </row>
    <row r="450" spans="1:17" x14ac:dyDescent="0.3">
      <c r="A450" s="3" t="e">
        <f>'By SKU - Old RTs'!#REF!</f>
        <v>#REF!</v>
      </c>
      <c r="B450" t="e">
        <f>'By SKU - Old RTs'!#REF!</f>
        <v>#REF!</v>
      </c>
      <c r="C450" s="11" t="e">
        <f>VLOOKUP($A450,'By SKU - Old RTs'!$A:$V,18,FALSE)</f>
        <v>#REF!</v>
      </c>
      <c r="D450" s="11" t="e">
        <f>VLOOKUP($A450,'By SKU - New RTs'!$A:$V,18,FALSE)</f>
        <v>#REF!</v>
      </c>
      <c r="E450" s="12" t="e">
        <f t="shared" si="35"/>
        <v>#REF!</v>
      </c>
      <c r="F450" s="11" t="e">
        <f>VLOOKUP($A450,'By SKU - Old RTs'!$A:$V,19,FALSE)</f>
        <v>#REF!</v>
      </c>
      <c r="G450" s="11" t="e">
        <f>VLOOKUP($A450,'By SKU - New RTs'!$A:$V,19,FALSE)</f>
        <v>#REF!</v>
      </c>
      <c r="H450" s="12" t="e">
        <f t="shared" si="36"/>
        <v>#REF!</v>
      </c>
      <c r="I450" s="11" t="e">
        <f>VLOOKUP($A450,'By SKU - Old RTs'!$A:$V,20,FALSE)</f>
        <v>#REF!</v>
      </c>
      <c r="J450" s="11" t="e">
        <f>VLOOKUP($A450,'By SKU - New RTs'!$A:$V,20,FALSE)</f>
        <v>#REF!</v>
      </c>
      <c r="K450" s="12" t="e">
        <f t="shared" si="37"/>
        <v>#REF!</v>
      </c>
      <c r="L450" s="11" t="e">
        <f>VLOOKUP($A450,'By SKU - Old RTs'!$A:$V,21,FALSE)</f>
        <v>#REF!</v>
      </c>
      <c r="M450" s="11" t="e">
        <f>VLOOKUP($A450,'By SKU - New RTs'!$A:$V,21,FALSE)</f>
        <v>#REF!</v>
      </c>
      <c r="N450" s="12" t="e">
        <f t="shared" si="38"/>
        <v>#REF!</v>
      </c>
      <c r="O450" s="11" t="e">
        <f>VLOOKUP($A450,'By SKU - Old RTs'!$A:$V,22,FALSE)</f>
        <v>#REF!</v>
      </c>
      <c r="P450" s="11" t="e">
        <f>VLOOKUP($A450,'By SKU - New RTs'!$A:$V,22,FALSE)</f>
        <v>#REF!</v>
      </c>
      <c r="Q450" s="11" t="e">
        <f t="shared" si="39"/>
        <v>#REF!</v>
      </c>
    </row>
    <row r="451" spans="1:17" x14ac:dyDescent="0.3">
      <c r="A451" s="3" t="e">
        <f>'By SKU - Old RTs'!#REF!</f>
        <v>#REF!</v>
      </c>
      <c r="B451" t="e">
        <f>'By SKU - Old RTs'!#REF!</f>
        <v>#REF!</v>
      </c>
      <c r="C451" s="11" t="e">
        <f>VLOOKUP($A451,'By SKU - Old RTs'!$A:$V,18,FALSE)</f>
        <v>#REF!</v>
      </c>
      <c r="D451" s="11" t="e">
        <f>VLOOKUP($A451,'By SKU - New RTs'!$A:$V,18,FALSE)</f>
        <v>#REF!</v>
      </c>
      <c r="E451" s="12" t="e">
        <f t="shared" si="35"/>
        <v>#REF!</v>
      </c>
      <c r="F451" s="11" t="e">
        <f>VLOOKUP($A451,'By SKU - Old RTs'!$A:$V,19,FALSE)</f>
        <v>#REF!</v>
      </c>
      <c r="G451" s="11" t="e">
        <f>VLOOKUP($A451,'By SKU - New RTs'!$A:$V,19,FALSE)</f>
        <v>#REF!</v>
      </c>
      <c r="H451" s="12" t="e">
        <f t="shared" si="36"/>
        <v>#REF!</v>
      </c>
      <c r="I451" s="11" t="e">
        <f>VLOOKUP($A451,'By SKU - Old RTs'!$A:$V,20,FALSE)</f>
        <v>#REF!</v>
      </c>
      <c r="J451" s="11" t="e">
        <f>VLOOKUP($A451,'By SKU - New RTs'!$A:$V,20,FALSE)</f>
        <v>#REF!</v>
      </c>
      <c r="K451" s="12" t="e">
        <f t="shared" si="37"/>
        <v>#REF!</v>
      </c>
      <c r="L451" s="11" t="e">
        <f>VLOOKUP($A451,'By SKU - Old RTs'!$A:$V,21,FALSE)</f>
        <v>#REF!</v>
      </c>
      <c r="M451" s="11" t="e">
        <f>VLOOKUP($A451,'By SKU - New RTs'!$A:$V,21,FALSE)</f>
        <v>#REF!</v>
      </c>
      <c r="N451" s="12" t="e">
        <f t="shared" si="38"/>
        <v>#REF!</v>
      </c>
      <c r="O451" s="11" t="e">
        <f>VLOOKUP($A451,'By SKU - Old RTs'!$A:$V,22,FALSE)</f>
        <v>#REF!</v>
      </c>
      <c r="P451" s="11" t="e">
        <f>VLOOKUP($A451,'By SKU - New RTs'!$A:$V,22,FALSE)</f>
        <v>#REF!</v>
      </c>
      <c r="Q451" s="11" t="e">
        <f t="shared" si="39"/>
        <v>#REF!</v>
      </c>
    </row>
    <row r="452" spans="1:17" x14ac:dyDescent="0.3">
      <c r="A452" s="3" t="e">
        <f>'By SKU - Old RTs'!#REF!</f>
        <v>#REF!</v>
      </c>
      <c r="B452" t="e">
        <f>'By SKU - Old RTs'!#REF!</f>
        <v>#REF!</v>
      </c>
      <c r="C452" s="11" t="e">
        <f>VLOOKUP($A452,'By SKU - Old RTs'!$A:$V,18,FALSE)</f>
        <v>#REF!</v>
      </c>
      <c r="D452" s="11" t="e">
        <f>VLOOKUP($A452,'By SKU - New RTs'!$A:$V,18,FALSE)</f>
        <v>#REF!</v>
      </c>
      <c r="E452" s="12" t="e">
        <f t="shared" si="35"/>
        <v>#REF!</v>
      </c>
      <c r="F452" s="11" t="e">
        <f>VLOOKUP($A452,'By SKU - Old RTs'!$A:$V,19,FALSE)</f>
        <v>#REF!</v>
      </c>
      <c r="G452" s="11" t="e">
        <f>VLOOKUP($A452,'By SKU - New RTs'!$A:$V,19,FALSE)</f>
        <v>#REF!</v>
      </c>
      <c r="H452" s="12" t="e">
        <f t="shared" si="36"/>
        <v>#REF!</v>
      </c>
      <c r="I452" s="11" t="e">
        <f>VLOOKUP($A452,'By SKU - Old RTs'!$A:$V,20,FALSE)</f>
        <v>#REF!</v>
      </c>
      <c r="J452" s="11" t="e">
        <f>VLOOKUP($A452,'By SKU - New RTs'!$A:$V,20,FALSE)</f>
        <v>#REF!</v>
      </c>
      <c r="K452" s="12" t="e">
        <f t="shared" si="37"/>
        <v>#REF!</v>
      </c>
      <c r="L452" s="11" t="e">
        <f>VLOOKUP($A452,'By SKU - Old RTs'!$A:$V,21,FALSE)</f>
        <v>#REF!</v>
      </c>
      <c r="M452" s="11" t="e">
        <f>VLOOKUP($A452,'By SKU - New RTs'!$A:$V,21,FALSE)</f>
        <v>#REF!</v>
      </c>
      <c r="N452" s="12" t="e">
        <f t="shared" si="38"/>
        <v>#REF!</v>
      </c>
      <c r="O452" s="11" t="e">
        <f>VLOOKUP($A452,'By SKU - Old RTs'!$A:$V,22,FALSE)</f>
        <v>#REF!</v>
      </c>
      <c r="P452" s="11" t="e">
        <f>VLOOKUP($A452,'By SKU - New RTs'!$A:$V,22,FALSE)</f>
        <v>#REF!</v>
      </c>
      <c r="Q452" s="11" t="e">
        <f t="shared" si="39"/>
        <v>#REF!</v>
      </c>
    </row>
    <row r="453" spans="1:17" x14ac:dyDescent="0.3">
      <c r="A453" s="3" t="e">
        <f>'By SKU - Old RTs'!#REF!</f>
        <v>#REF!</v>
      </c>
      <c r="B453" t="e">
        <f>'By SKU - Old RTs'!#REF!</f>
        <v>#REF!</v>
      </c>
      <c r="C453" s="11" t="e">
        <f>VLOOKUP($A453,'By SKU - Old RTs'!$A:$V,18,FALSE)</f>
        <v>#REF!</v>
      </c>
      <c r="D453" s="11" t="e">
        <f>VLOOKUP($A453,'By SKU - New RTs'!$A:$V,18,FALSE)</f>
        <v>#REF!</v>
      </c>
      <c r="E453" s="12" t="e">
        <f t="shared" si="35"/>
        <v>#REF!</v>
      </c>
      <c r="F453" s="11" t="e">
        <f>VLOOKUP($A453,'By SKU - Old RTs'!$A:$V,19,FALSE)</f>
        <v>#REF!</v>
      </c>
      <c r="G453" s="11" t="e">
        <f>VLOOKUP($A453,'By SKU - New RTs'!$A:$V,19,FALSE)</f>
        <v>#REF!</v>
      </c>
      <c r="H453" s="12" t="e">
        <f t="shared" si="36"/>
        <v>#REF!</v>
      </c>
      <c r="I453" s="11" t="e">
        <f>VLOOKUP($A453,'By SKU - Old RTs'!$A:$V,20,FALSE)</f>
        <v>#REF!</v>
      </c>
      <c r="J453" s="11" t="e">
        <f>VLOOKUP($A453,'By SKU - New RTs'!$A:$V,20,FALSE)</f>
        <v>#REF!</v>
      </c>
      <c r="K453" s="12" t="e">
        <f t="shared" si="37"/>
        <v>#REF!</v>
      </c>
      <c r="L453" s="11" t="e">
        <f>VLOOKUP($A453,'By SKU - Old RTs'!$A:$V,21,FALSE)</f>
        <v>#REF!</v>
      </c>
      <c r="M453" s="11" t="e">
        <f>VLOOKUP($A453,'By SKU - New RTs'!$A:$V,21,FALSE)</f>
        <v>#REF!</v>
      </c>
      <c r="N453" s="12" t="e">
        <f t="shared" si="38"/>
        <v>#REF!</v>
      </c>
      <c r="O453" s="11" t="e">
        <f>VLOOKUP($A453,'By SKU - Old RTs'!$A:$V,22,FALSE)</f>
        <v>#REF!</v>
      </c>
      <c r="P453" s="11" t="e">
        <f>VLOOKUP($A453,'By SKU - New RTs'!$A:$V,22,FALSE)</f>
        <v>#REF!</v>
      </c>
      <c r="Q453" s="11" t="e">
        <f t="shared" si="39"/>
        <v>#REF!</v>
      </c>
    </row>
    <row r="454" spans="1:17" x14ac:dyDescent="0.3">
      <c r="A454" s="3" t="e">
        <f>'By SKU - Old RTs'!#REF!</f>
        <v>#REF!</v>
      </c>
      <c r="B454" t="e">
        <f>'By SKU - Old RTs'!#REF!</f>
        <v>#REF!</v>
      </c>
      <c r="C454" s="11" t="e">
        <f>VLOOKUP($A454,'By SKU - Old RTs'!$A:$V,18,FALSE)</f>
        <v>#REF!</v>
      </c>
      <c r="D454" s="11" t="e">
        <f>VLOOKUP($A454,'By SKU - New RTs'!$A:$V,18,FALSE)</f>
        <v>#REF!</v>
      </c>
      <c r="E454" s="12" t="e">
        <f t="shared" si="35"/>
        <v>#REF!</v>
      </c>
      <c r="F454" s="11" t="e">
        <f>VLOOKUP($A454,'By SKU - Old RTs'!$A:$V,19,FALSE)</f>
        <v>#REF!</v>
      </c>
      <c r="G454" s="11" t="e">
        <f>VLOOKUP($A454,'By SKU - New RTs'!$A:$V,19,FALSE)</f>
        <v>#REF!</v>
      </c>
      <c r="H454" s="12" t="e">
        <f t="shared" si="36"/>
        <v>#REF!</v>
      </c>
      <c r="I454" s="11" t="e">
        <f>VLOOKUP($A454,'By SKU - Old RTs'!$A:$V,20,FALSE)</f>
        <v>#REF!</v>
      </c>
      <c r="J454" s="11" t="e">
        <f>VLOOKUP($A454,'By SKU - New RTs'!$A:$V,20,FALSE)</f>
        <v>#REF!</v>
      </c>
      <c r="K454" s="12" t="e">
        <f t="shared" si="37"/>
        <v>#REF!</v>
      </c>
      <c r="L454" s="11" t="e">
        <f>VLOOKUP($A454,'By SKU - Old RTs'!$A:$V,21,FALSE)</f>
        <v>#REF!</v>
      </c>
      <c r="M454" s="11" t="e">
        <f>VLOOKUP($A454,'By SKU - New RTs'!$A:$V,21,FALSE)</f>
        <v>#REF!</v>
      </c>
      <c r="N454" s="12" t="e">
        <f t="shared" si="38"/>
        <v>#REF!</v>
      </c>
      <c r="O454" s="11" t="e">
        <f>VLOOKUP($A454,'By SKU - Old RTs'!$A:$V,22,FALSE)</f>
        <v>#REF!</v>
      </c>
      <c r="P454" s="11" t="e">
        <f>VLOOKUP($A454,'By SKU - New RTs'!$A:$V,22,FALSE)</f>
        <v>#REF!</v>
      </c>
      <c r="Q454" s="11" t="e">
        <f t="shared" si="39"/>
        <v>#REF!</v>
      </c>
    </row>
    <row r="455" spans="1:17" x14ac:dyDescent="0.3">
      <c r="A455" s="3" t="e">
        <f>'By SKU - Old RTs'!#REF!</f>
        <v>#REF!</v>
      </c>
      <c r="B455" t="e">
        <f>'By SKU - Old RTs'!#REF!</f>
        <v>#REF!</v>
      </c>
      <c r="C455" s="11" t="e">
        <f>VLOOKUP($A455,'By SKU - Old RTs'!$A:$V,18,FALSE)</f>
        <v>#REF!</v>
      </c>
      <c r="D455" s="11" t="e">
        <f>VLOOKUP($A455,'By SKU - New RTs'!$A:$V,18,FALSE)</f>
        <v>#REF!</v>
      </c>
      <c r="E455" s="12" t="e">
        <f t="shared" si="35"/>
        <v>#REF!</v>
      </c>
      <c r="F455" s="11" t="e">
        <f>VLOOKUP($A455,'By SKU - Old RTs'!$A:$V,19,FALSE)</f>
        <v>#REF!</v>
      </c>
      <c r="G455" s="11" t="e">
        <f>VLOOKUP($A455,'By SKU - New RTs'!$A:$V,19,FALSE)</f>
        <v>#REF!</v>
      </c>
      <c r="H455" s="12" t="e">
        <f t="shared" si="36"/>
        <v>#REF!</v>
      </c>
      <c r="I455" s="11" t="e">
        <f>VLOOKUP($A455,'By SKU - Old RTs'!$A:$V,20,FALSE)</f>
        <v>#REF!</v>
      </c>
      <c r="J455" s="11" t="e">
        <f>VLOOKUP($A455,'By SKU - New RTs'!$A:$V,20,FALSE)</f>
        <v>#REF!</v>
      </c>
      <c r="K455" s="12" t="e">
        <f t="shared" si="37"/>
        <v>#REF!</v>
      </c>
      <c r="L455" s="11" t="e">
        <f>VLOOKUP($A455,'By SKU - Old RTs'!$A:$V,21,FALSE)</f>
        <v>#REF!</v>
      </c>
      <c r="M455" s="11" t="e">
        <f>VLOOKUP($A455,'By SKU - New RTs'!$A:$V,21,FALSE)</f>
        <v>#REF!</v>
      </c>
      <c r="N455" s="12" t="e">
        <f t="shared" si="38"/>
        <v>#REF!</v>
      </c>
      <c r="O455" s="11" t="e">
        <f>VLOOKUP($A455,'By SKU - Old RTs'!$A:$V,22,FALSE)</f>
        <v>#REF!</v>
      </c>
      <c r="P455" s="11" t="e">
        <f>VLOOKUP($A455,'By SKU - New RTs'!$A:$V,22,FALSE)</f>
        <v>#REF!</v>
      </c>
      <c r="Q455" s="11" t="e">
        <f t="shared" si="39"/>
        <v>#REF!</v>
      </c>
    </row>
    <row r="456" spans="1:17" x14ac:dyDescent="0.3">
      <c r="A456" s="3" t="e">
        <f>'By SKU - Old RTs'!#REF!</f>
        <v>#REF!</v>
      </c>
      <c r="B456" t="e">
        <f>'By SKU - Old RTs'!#REF!</f>
        <v>#REF!</v>
      </c>
      <c r="C456" s="11" t="e">
        <f>VLOOKUP($A456,'By SKU - Old RTs'!$A:$V,18,FALSE)</f>
        <v>#REF!</v>
      </c>
      <c r="D456" s="11" t="e">
        <f>VLOOKUP($A456,'By SKU - New RTs'!$A:$V,18,FALSE)</f>
        <v>#REF!</v>
      </c>
      <c r="E456" s="12" t="e">
        <f t="shared" si="35"/>
        <v>#REF!</v>
      </c>
      <c r="F456" s="11" t="e">
        <f>VLOOKUP($A456,'By SKU - Old RTs'!$A:$V,19,FALSE)</f>
        <v>#REF!</v>
      </c>
      <c r="G456" s="11" t="e">
        <f>VLOOKUP($A456,'By SKU - New RTs'!$A:$V,19,FALSE)</f>
        <v>#REF!</v>
      </c>
      <c r="H456" s="12" t="e">
        <f t="shared" si="36"/>
        <v>#REF!</v>
      </c>
      <c r="I456" s="11" t="e">
        <f>VLOOKUP($A456,'By SKU - Old RTs'!$A:$V,20,FALSE)</f>
        <v>#REF!</v>
      </c>
      <c r="J456" s="11" t="e">
        <f>VLOOKUP($A456,'By SKU - New RTs'!$A:$V,20,FALSE)</f>
        <v>#REF!</v>
      </c>
      <c r="K456" s="12" t="e">
        <f t="shared" si="37"/>
        <v>#REF!</v>
      </c>
      <c r="L456" s="11" t="e">
        <f>VLOOKUP($A456,'By SKU - Old RTs'!$A:$V,21,FALSE)</f>
        <v>#REF!</v>
      </c>
      <c r="M456" s="11" t="e">
        <f>VLOOKUP($A456,'By SKU - New RTs'!$A:$V,21,FALSE)</f>
        <v>#REF!</v>
      </c>
      <c r="N456" s="12" t="e">
        <f t="shared" si="38"/>
        <v>#REF!</v>
      </c>
      <c r="O456" s="11" t="e">
        <f>VLOOKUP($A456,'By SKU - Old RTs'!$A:$V,22,FALSE)</f>
        <v>#REF!</v>
      </c>
      <c r="P456" s="11" t="e">
        <f>VLOOKUP($A456,'By SKU - New RTs'!$A:$V,22,FALSE)</f>
        <v>#REF!</v>
      </c>
      <c r="Q456" s="11" t="e">
        <f t="shared" si="39"/>
        <v>#REF!</v>
      </c>
    </row>
    <row r="457" spans="1:17" x14ac:dyDescent="0.3">
      <c r="A457" s="3" t="e">
        <f>'By SKU - Old RTs'!#REF!</f>
        <v>#REF!</v>
      </c>
      <c r="B457" t="e">
        <f>'By SKU - Old RTs'!#REF!</f>
        <v>#REF!</v>
      </c>
      <c r="C457" s="11" t="e">
        <f>VLOOKUP($A457,'By SKU - Old RTs'!$A:$V,18,FALSE)</f>
        <v>#REF!</v>
      </c>
      <c r="D457" s="11" t="e">
        <f>VLOOKUP($A457,'By SKU - New RTs'!$A:$V,18,FALSE)</f>
        <v>#REF!</v>
      </c>
      <c r="E457" s="12" t="e">
        <f t="shared" ref="E457:E520" si="40">D457-C457</f>
        <v>#REF!</v>
      </c>
      <c r="F457" s="11" t="e">
        <f>VLOOKUP($A457,'By SKU - Old RTs'!$A:$V,19,FALSE)</f>
        <v>#REF!</v>
      </c>
      <c r="G457" s="11" t="e">
        <f>VLOOKUP($A457,'By SKU - New RTs'!$A:$V,19,FALSE)</f>
        <v>#REF!</v>
      </c>
      <c r="H457" s="12" t="e">
        <f t="shared" ref="H457:H520" si="41">G457-F457</f>
        <v>#REF!</v>
      </c>
      <c r="I457" s="11" t="e">
        <f>VLOOKUP($A457,'By SKU - Old RTs'!$A:$V,20,FALSE)</f>
        <v>#REF!</v>
      </c>
      <c r="J457" s="11" t="e">
        <f>VLOOKUP($A457,'By SKU - New RTs'!$A:$V,20,FALSE)</f>
        <v>#REF!</v>
      </c>
      <c r="K457" s="12" t="e">
        <f t="shared" ref="K457:K520" si="42">J457-I457</f>
        <v>#REF!</v>
      </c>
      <c r="L457" s="11" t="e">
        <f>VLOOKUP($A457,'By SKU - Old RTs'!$A:$V,21,FALSE)</f>
        <v>#REF!</v>
      </c>
      <c r="M457" s="11" t="e">
        <f>VLOOKUP($A457,'By SKU - New RTs'!$A:$V,21,FALSE)</f>
        <v>#REF!</v>
      </c>
      <c r="N457" s="12" t="e">
        <f t="shared" ref="N457:N520" si="43">M457-L457</f>
        <v>#REF!</v>
      </c>
      <c r="O457" s="11" t="e">
        <f>VLOOKUP($A457,'By SKU - Old RTs'!$A:$V,22,FALSE)</f>
        <v>#REF!</v>
      </c>
      <c r="P457" s="11" t="e">
        <f>VLOOKUP($A457,'By SKU - New RTs'!$A:$V,22,FALSE)</f>
        <v>#REF!</v>
      </c>
      <c r="Q457" s="11" t="e">
        <f t="shared" ref="Q457:Q520" si="44">P457-O457</f>
        <v>#REF!</v>
      </c>
    </row>
    <row r="458" spans="1:17" x14ac:dyDescent="0.3">
      <c r="A458" s="3" t="e">
        <f>'By SKU - Old RTs'!#REF!</f>
        <v>#REF!</v>
      </c>
      <c r="B458" t="e">
        <f>'By SKU - Old RTs'!#REF!</f>
        <v>#REF!</v>
      </c>
      <c r="C458" s="11" t="e">
        <f>VLOOKUP($A458,'By SKU - Old RTs'!$A:$V,18,FALSE)</f>
        <v>#REF!</v>
      </c>
      <c r="D458" s="11" t="e">
        <f>VLOOKUP($A458,'By SKU - New RTs'!$A:$V,18,FALSE)</f>
        <v>#REF!</v>
      </c>
      <c r="E458" s="12" t="e">
        <f t="shared" si="40"/>
        <v>#REF!</v>
      </c>
      <c r="F458" s="11" t="e">
        <f>VLOOKUP($A458,'By SKU - Old RTs'!$A:$V,19,FALSE)</f>
        <v>#REF!</v>
      </c>
      <c r="G458" s="11" t="e">
        <f>VLOOKUP($A458,'By SKU - New RTs'!$A:$V,19,FALSE)</f>
        <v>#REF!</v>
      </c>
      <c r="H458" s="12" t="e">
        <f t="shared" si="41"/>
        <v>#REF!</v>
      </c>
      <c r="I458" s="11" t="e">
        <f>VLOOKUP($A458,'By SKU - Old RTs'!$A:$V,20,FALSE)</f>
        <v>#REF!</v>
      </c>
      <c r="J458" s="11" t="e">
        <f>VLOOKUP($A458,'By SKU - New RTs'!$A:$V,20,FALSE)</f>
        <v>#REF!</v>
      </c>
      <c r="K458" s="12" t="e">
        <f t="shared" si="42"/>
        <v>#REF!</v>
      </c>
      <c r="L458" s="11" t="e">
        <f>VLOOKUP($A458,'By SKU - Old RTs'!$A:$V,21,FALSE)</f>
        <v>#REF!</v>
      </c>
      <c r="M458" s="11" t="e">
        <f>VLOOKUP($A458,'By SKU - New RTs'!$A:$V,21,FALSE)</f>
        <v>#REF!</v>
      </c>
      <c r="N458" s="12" t="e">
        <f t="shared" si="43"/>
        <v>#REF!</v>
      </c>
      <c r="O458" s="11" t="e">
        <f>VLOOKUP($A458,'By SKU - Old RTs'!$A:$V,22,FALSE)</f>
        <v>#REF!</v>
      </c>
      <c r="P458" s="11" t="e">
        <f>VLOOKUP($A458,'By SKU - New RTs'!$A:$V,22,FALSE)</f>
        <v>#REF!</v>
      </c>
      <c r="Q458" s="11" t="e">
        <f t="shared" si="44"/>
        <v>#REF!</v>
      </c>
    </row>
    <row r="459" spans="1:17" x14ac:dyDescent="0.3">
      <c r="A459" s="3" t="e">
        <f>'By SKU - Old RTs'!#REF!</f>
        <v>#REF!</v>
      </c>
      <c r="B459" t="e">
        <f>'By SKU - Old RTs'!#REF!</f>
        <v>#REF!</v>
      </c>
      <c r="C459" s="11" t="e">
        <f>VLOOKUP($A459,'By SKU - Old RTs'!$A:$V,18,FALSE)</f>
        <v>#REF!</v>
      </c>
      <c r="D459" s="11" t="e">
        <f>VLOOKUP($A459,'By SKU - New RTs'!$A:$V,18,FALSE)</f>
        <v>#REF!</v>
      </c>
      <c r="E459" s="12" t="e">
        <f t="shared" si="40"/>
        <v>#REF!</v>
      </c>
      <c r="F459" s="11" t="e">
        <f>VLOOKUP($A459,'By SKU - Old RTs'!$A:$V,19,FALSE)</f>
        <v>#REF!</v>
      </c>
      <c r="G459" s="11" t="e">
        <f>VLOOKUP($A459,'By SKU - New RTs'!$A:$V,19,FALSE)</f>
        <v>#REF!</v>
      </c>
      <c r="H459" s="12" t="e">
        <f t="shared" si="41"/>
        <v>#REF!</v>
      </c>
      <c r="I459" s="11" t="e">
        <f>VLOOKUP($A459,'By SKU - Old RTs'!$A:$V,20,FALSE)</f>
        <v>#REF!</v>
      </c>
      <c r="J459" s="11" t="e">
        <f>VLOOKUP($A459,'By SKU - New RTs'!$A:$V,20,FALSE)</f>
        <v>#REF!</v>
      </c>
      <c r="K459" s="12" t="e">
        <f t="shared" si="42"/>
        <v>#REF!</v>
      </c>
      <c r="L459" s="11" t="e">
        <f>VLOOKUP($A459,'By SKU - Old RTs'!$A:$V,21,FALSE)</f>
        <v>#REF!</v>
      </c>
      <c r="M459" s="11" t="e">
        <f>VLOOKUP($A459,'By SKU - New RTs'!$A:$V,21,FALSE)</f>
        <v>#REF!</v>
      </c>
      <c r="N459" s="12" t="e">
        <f t="shared" si="43"/>
        <v>#REF!</v>
      </c>
      <c r="O459" s="11" t="e">
        <f>VLOOKUP($A459,'By SKU - Old RTs'!$A:$V,22,FALSE)</f>
        <v>#REF!</v>
      </c>
      <c r="P459" s="11" t="e">
        <f>VLOOKUP($A459,'By SKU - New RTs'!$A:$V,22,FALSE)</f>
        <v>#REF!</v>
      </c>
      <c r="Q459" s="11" t="e">
        <f t="shared" si="44"/>
        <v>#REF!</v>
      </c>
    </row>
    <row r="460" spans="1:17" x14ac:dyDescent="0.3">
      <c r="A460" s="3" t="e">
        <f>'By SKU - Old RTs'!#REF!</f>
        <v>#REF!</v>
      </c>
      <c r="B460" t="e">
        <f>'By SKU - Old RTs'!#REF!</f>
        <v>#REF!</v>
      </c>
      <c r="C460" s="11" t="e">
        <f>VLOOKUP($A460,'By SKU - Old RTs'!$A:$V,18,FALSE)</f>
        <v>#REF!</v>
      </c>
      <c r="D460" s="11" t="e">
        <f>VLOOKUP($A460,'By SKU - New RTs'!$A:$V,18,FALSE)</f>
        <v>#REF!</v>
      </c>
      <c r="E460" s="12" t="e">
        <f t="shared" si="40"/>
        <v>#REF!</v>
      </c>
      <c r="F460" s="11" t="e">
        <f>VLOOKUP($A460,'By SKU - Old RTs'!$A:$V,19,FALSE)</f>
        <v>#REF!</v>
      </c>
      <c r="G460" s="11" t="e">
        <f>VLOOKUP($A460,'By SKU - New RTs'!$A:$V,19,FALSE)</f>
        <v>#REF!</v>
      </c>
      <c r="H460" s="12" t="e">
        <f t="shared" si="41"/>
        <v>#REF!</v>
      </c>
      <c r="I460" s="11" t="e">
        <f>VLOOKUP($A460,'By SKU - Old RTs'!$A:$V,20,FALSE)</f>
        <v>#REF!</v>
      </c>
      <c r="J460" s="11" t="e">
        <f>VLOOKUP($A460,'By SKU - New RTs'!$A:$V,20,FALSE)</f>
        <v>#REF!</v>
      </c>
      <c r="K460" s="12" t="e">
        <f t="shared" si="42"/>
        <v>#REF!</v>
      </c>
      <c r="L460" s="11" t="e">
        <f>VLOOKUP($A460,'By SKU - Old RTs'!$A:$V,21,FALSE)</f>
        <v>#REF!</v>
      </c>
      <c r="M460" s="11" t="e">
        <f>VLOOKUP($A460,'By SKU - New RTs'!$A:$V,21,FALSE)</f>
        <v>#REF!</v>
      </c>
      <c r="N460" s="12" t="e">
        <f t="shared" si="43"/>
        <v>#REF!</v>
      </c>
      <c r="O460" s="11" t="e">
        <f>VLOOKUP($A460,'By SKU - Old RTs'!$A:$V,22,FALSE)</f>
        <v>#REF!</v>
      </c>
      <c r="P460" s="11" t="e">
        <f>VLOOKUP($A460,'By SKU - New RTs'!$A:$V,22,FALSE)</f>
        <v>#REF!</v>
      </c>
      <c r="Q460" s="11" t="e">
        <f t="shared" si="44"/>
        <v>#REF!</v>
      </c>
    </row>
    <row r="461" spans="1:17" x14ac:dyDescent="0.3">
      <c r="A461" s="3" t="e">
        <f>'By SKU - Old RTs'!#REF!</f>
        <v>#REF!</v>
      </c>
      <c r="B461" t="e">
        <f>'By SKU - Old RTs'!#REF!</f>
        <v>#REF!</v>
      </c>
      <c r="C461" s="11" t="e">
        <f>VLOOKUP($A461,'By SKU - Old RTs'!$A:$V,18,FALSE)</f>
        <v>#REF!</v>
      </c>
      <c r="D461" s="11" t="e">
        <f>VLOOKUP($A461,'By SKU - New RTs'!$A:$V,18,FALSE)</f>
        <v>#REF!</v>
      </c>
      <c r="E461" s="12" t="e">
        <f t="shared" si="40"/>
        <v>#REF!</v>
      </c>
      <c r="F461" s="11" t="e">
        <f>VLOOKUP($A461,'By SKU - Old RTs'!$A:$V,19,FALSE)</f>
        <v>#REF!</v>
      </c>
      <c r="G461" s="11" t="e">
        <f>VLOOKUP($A461,'By SKU - New RTs'!$A:$V,19,FALSE)</f>
        <v>#REF!</v>
      </c>
      <c r="H461" s="12" t="e">
        <f t="shared" si="41"/>
        <v>#REF!</v>
      </c>
      <c r="I461" s="11" t="e">
        <f>VLOOKUP($A461,'By SKU - Old RTs'!$A:$V,20,FALSE)</f>
        <v>#REF!</v>
      </c>
      <c r="J461" s="11" t="e">
        <f>VLOOKUP($A461,'By SKU - New RTs'!$A:$V,20,FALSE)</f>
        <v>#REF!</v>
      </c>
      <c r="K461" s="12" t="e">
        <f t="shared" si="42"/>
        <v>#REF!</v>
      </c>
      <c r="L461" s="11" t="e">
        <f>VLOOKUP($A461,'By SKU - Old RTs'!$A:$V,21,FALSE)</f>
        <v>#REF!</v>
      </c>
      <c r="M461" s="11" t="e">
        <f>VLOOKUP($A461,'By SKU - New RTs'!$A:$V,21,FALSE)</f>
        <v>#REF!</v>
      </c>
      <c r="N461" s="12" t="e">
        <f t="shared" si="43"/>
        <v>#REF!</v>
      </c>
      <c r="O461" s="11" t="e">
        <f>VLOOKUP($A461,'By SKU - Old RTs'!$A:$V,22,FALSE)</f>
        <v>#REF!</v>
      </c>
      <c r="P461" s="11" t="e">
        <f>VLOOKUP($A461,'By SKU - New RTs'!$A:$V,22,FALSE)</f>
        <v>#REF!</v>
      </c>
      <c r="Q461" s="11" t="e">
        <f t="shared" si="44"/>
        <v>#REF!</v>
      </c>
    </row>
    <row r="462" spans="1:17" x14ac:dyDescent="0.3">
      <c r="A462" s="3" t="e">
        <f>'By SKU - Old RTs'!#REF!</f>
        <v>#REF!</v>
      </c>
      <c r="B462" t="e">
        <f>'By SKU - Old RTs'!#REF!</f>
        <v>#REF!</v>
      </c>
      <c r="C462" s="11" t="e">
        <f>VLOOKUP($A462,'By SKU - Old RTs'!$A:$V,18,FALSE)</f>
        <v>#REF!</v>
      </c>
      <c r="D462" s="11" t="e">
        <f>VLOOKUP($A462,'By SKU - New RTs'!$A:$V,18,FALSE)</f>
        <v>#REF!</v>
      </c>
      <c r="E462" s="12" t="e">
        <f t="shared" si="40"/>
        <v>#REF!</v>
      </c>
      <c r="F462" s="11" t="e">
        <f>VLOOKUP($A462,'By SKU - Old RTs'!$A:$V,19,FALSE)</f>
        <v>#REF!</v>
      </c>
      <c r="G462" s="11" t="e">
        <f>VLOOKUP($A462,'By SKU - New RTs'!$A:$V,19,FALSE)</f>
        <v>#REF!</v>
      </c>
      <c r="H462" s="12" t="e">
        <f t="shared" si="41"/>
        <v>#REF!</v>
      </c>
      <c r="I462" s="11" t="e">
        <f>VLOOKUP($A462,'By SKU - Old RTs'!$A:$V,20,FALSE)</f>
        <v>#REF!</v>
      </c>
      <c r="J462" s="11" t="e">
        <f>VLOOKUP($A462,'By SKU - New RTs'!$A:$V,20,FALSE)</f>
        <v>#REF!</v>
      </c>
      <c r="K462" s="12" t="e">
        <f t="shared" si="42"/>
        <v>#REF!</v>
      </c>
      <c r="L462" s="11" t="e">
        <f>VLOOKUP($A462,'By SKU - Old RTs'!$A:$V,21,FALSE)</f>
        <v>#REF!</v>
      </c>
      <c r="M462" s="11" t="e">
        <f>VLOOKUP($A462,'By SKU - New RTs'!$A:$V,21,FALSE)</f>
        <v>#REF!</v>
      </c>
      <c r="N462" s="12" t="e">
        <f t="shared" si="43"/>
        <v>#REF!</v>
      </c>
      <c r="O462" s="11" t="e">
        <f>VLOOKUP($A462,'By SKU - Old RTs'!$A:$V,22,FALSE)</f>
        <v>#REF!</v>
      </c>
      <c r="P462" s="11" t="e">
        <f>VLOOKUP($A462,'By SKU - New RTs'!$A:$V,22,FALSE)</f>
        <v>#REF!</v>
      </c>
      <c r="Q462" s="11" t="e">
        <f t="shared" si="44"/>
        <v>#REF!</v>
      </c>
    </row>
    <row r="463" spans="1:17" x14ac:dyDescent="0.3">
      <c r="A463" s="3" t="e">
        <f>'By SKU - Old RTs'!#REF!</f>
        <v>#REF!</v>
      </c>
      <c r="B463" t="e">
        <f>'By SKU - Old RTs'!#REF!</f>
        <v>#REF!</v>
      </c>
      <c r="C463" s="11" t="e">
        <f>VLOOKUP($A463,'By SKU - Old RTs'!$A:$V,18,FALSE)</f>
        <v>#REF!</v>
      </c>
      <c r="D463" s="11" t="e">
        <f>VLOOKUP($A463,'By SKU - New RTs'!$A:$V,18,FALSE)</f>
        <v>#REF!</v>
      </c>
      <c r="E463" s="12" t="e">
        <f t="shared" si="40"/>
        <v>#REF!</v>
      </c>
      <c r="F463" s="11" t="e">
        <f>VLOOKUP($A463,'By SKU - Old RTs'!$A:$V,19,FALSE)</f>
        <v>#REF!</v>
      </c>
      <c r="G463" s="11" t="e">
        <f>VLOOKUP($A463,'By SKU - New RTs'!$A:$V,19,FALSE)</f>
        <v>#REF!</v>
      </c>
      <c r="H463" s="12" t="e">
        <f t="shared" si="41"/>
        <v>#REF!</v>
      </c>
      <c r="I463" s="11" t="e">
        <f>VLOOKUP($A463,'By SKU - Old RTs'!$A:$V,20,FALSE)</f>
        <v>#REF!</v>
      </c>
      <c r="J463" s="11" t="e">
        <f>VLOOKUP($A463,'By SKU - New RTs'!$A:$V,20,FALSE)</f>
        <v>#REF!</v>
      </c>
      <c r="K463" s="12" t="e">
        <f t="shared" si="42"/>
        <v>#REF!</v>
      </c>
      <c r="L463" s="11" t="e">
        <f>VLOOKUP($A463,'By SKU - Old RTs'!$A:$V,21,FALSE)</f>
        <v>#REF!</v>
      </c>
      <c r="M463" s="11" t="e">
        <f>VLOOKUP($A463,'By SKU - New RTs'!$A:$V,21,FALSE)</f>
        <v>#REF!</v>
      </c>
      <c r="N463" s="12" t="e">
        <f t="shared" si="43"/>
        <v>#REF!</v>
      </c>
      <c r="O463" s="11" t="e">
        <f>VLOOKUP($A463,'By SKU - Old RTs'!$A:$V,22,FALSE)</f>
        <v>#REF!</v>
      </c>
      <c r="P463" s="11" t="e">
        <f>VLOOKUP($A463,'By SKU - New RTs'!$A:$V,22,FALSE)</f>
        <v>#REF!</v>
      </c>
      <c r="Q463" s="11" t="e">
        <f t="shared" si="44"/>
        <v>#REF!</v>
      </c>
    </row>
    <row r="464" spans="1:17" x14ac:dyDescent="0.3">
      <c r="A464" s="3" t="e">
        <f>'By SKU - Old RTs'!#REF!</f>
        <v>#REF!</v>
      </c>
      <c r="B464" t="e">
        <f>'By SKU - Old RTs'!#REF!</f>
        <v>#REF!</v>
      </c>
      <c r="C464" s="11" t="e">
        <f>VLOOKUP($A464,'By SKU - Old RTs'!$A:$V,18,FALSE)</f>
        <v>#REF!</v>
      </c>
      <c r="D464" s="11" t="e">
        <f>VLOOKUP($A464,'By SKU - New RTs'!$A:$V,18,FALSE)</f>
        <v>#REF!</v>
      </c>
      <c r="E464" s="12" t="e">
        <f t="shared" si="40"/>
        <v>#REF!</v>
      </c>
      <c r="F464" s="11" t="e">
        <f>VLOOKUP($A464,'By SKU - Old RTs'!$A:$V,19,FALSE)</f>
        <v>#REF!</v>
      </c>
      <c r="G464" s="11" t="e">
        <f>VLOOKUP($A464,'By SKU - New RTs'!$A:$V,19,FALSE)</f>
        <v>#REF!</v>
      </c>
      <c r="H464" s="12" t="e">
        <f t="shared" si="41"/>
        <v>#REF!</v>
      </c>
      <c r="I464" s="11" t="e">
        <f>VLOOKUP($A464,'By SKU - Old RTs'!$A:$V,20,FALSE)</f>
        <v>#REF!</v>
      </c>
      <c r="J464" s="11" t="e">
        <f>VLOOKUP($A464,'By SKU - New RTs'!$A:$V,20,FALSE)</f>
        <v>#REF!</v>
      </c>
      <c r="K464" s="12" t="e">
        <f t="shared" si="42"/>
        <v>#REF!</v>
      </c>
      <c r="L464" s="11" t="e">
        <f>VLOOKUP($A464,'By SKU - Old RTs'!$A:$V,21,FALSE)</f>
        <v>#REF!</v>
      </c>
      <c r="M464" s="11" t="e">
        <f>VLOOKUP($A464,'By SKU - New RTs'!$A:$V,21,FALSE)</f>
        <v>#REF!</v>
      </c>
      <c r="N464" s="12" t="e">
        <f t="shared" si="43"/>
        <v>#REF!</v>
      </c>
      <c r="O464" s="11" t="e">
        <f>VLOOKUP($A464,'By SKU - Old RTs'!$A:$V,22,FALSE)</f>
        <v>#REF!</v>
      </c>
      <c r="P464" s="11" t="e">
        <f>VLOOKUP($A464,'By SKU - New RTs'!$A:$V,22,FALSE)</f>
        <v>#REF!</v>
      </c>
      <c r="Q464" s="11" t="e">
        <f t="shared" si="44"/>
        <v>#REF!</v>
      </c>
    </row>
    <row r="465" spans="1:17" x14ac:dyDescent="0.3">
      <c r="A465" s="3" t="e">
        <f>'By SKU - Old RTs'!#REF!</f>
        <v>#REF!</v>
      </c>
      <c r="B465" t="e">
        <f>'By SKU - Old RTs'!#REF!</f>
        <v>#REF!</v>
      </c>
      <c r="C465" s="11" t="e">
        <f>VLOOKUP($A465,'By SKU - Old RTs'!$A:$V,18,FALSE)</f>
        <v>#REF!</v>
      </c>
      <c r="D465" s="11" t="e">
        <f>VLOOKUP($A465,'By SKU - New RTs'!$A:$V,18,FALSE)</f>
        <v>#REF!</v>
      </c>
      <c r="E465" s="12" t="e">
        <f t="shared" si="40"/>
        <v>#REF!</v>
      </c>
      <c r="F465" s="11" t="e">
        <f>VLOOKUP($A465,'By SKU - Old RTs'!$A:$V,19,FALSE)</f>
        <v>#REF!</v>
      </c>
      <c r="G465" s="11" t="e">
        <f>VLOOKUP($A465,'By SKU - New RTs'!$A:$V,19,FALSE)</f>
        <v>#REF!</v>
      </c>
      <c r="H465" s="12" t="e">
        <f t="shared" si="41"/>
        <v>#REF!</v>
      </c>
      <c r="I465" s="11" t="e">
        <f>VLOOKUP($A465,'By SKU - Old RTs'!$A:$V,20,FALSE)</f>
        <v>#REF!</v>
      </c>
      <c r="J465" s="11" t="e">
        <f>VLOOKUP($A465,'By SKU - New RTs'!$A:$V,20,FALSE)</f>
        <v>#REF!</v>
      </c>
      <c r="K465" s="12" t="e">
        <f t="shared" si="42"/>
        <v>#REF!</v>
      </c>
      <c r="L465" s="11" t="e">
        <f>VLOOKUP($A465,'By SKU - Old RTs'!$A:$V,21,FALSE)</f>
        <v>#REF!</v>
      </c>
      <c r="M465" s="11" t="e">
        <f>VLOOKUP($A465,'By SKU - New RTs'!$A:$V,21,FALSE)</f>
        <v>#REF!</v>
      </c>
      <c r="N465" s="12" t="e">
        <f t="shared" si="43"/>
        <v>#REF!</v>
      </c>
      <c r="O465" s="11" t="e">
        <f>VLOOKUP($A465,'By SKU - Old RTs'!$A:$V,22,FALSE)</f>
        <v>#REF!</v>
      </c>
      <c r="P465" s="11" t="e">
        <f>VLOOKUP($A465,'By SKU - New RTs'!$A:$V,22,FALSE)</f>
        <v>#REF!</v>
      </c>
      <c r="Q465" s="11" t="e">
        <f t="shared" si="44"/>
        <v>#REF!</v>
      </c>
    </row>
    <row r="466" spans="1:17" x14ac:dyDescent="0.3">
      <c r="A466" s="3" t="e">
        <f>'By SKU - Old RTs'!#REF!</f>
        <v>#REF!</v>
      </c>
      <c r="B466" t="e">
        <f>'By SKU - Old RTs'!#REF!</f>
        <v>#REF!</v>
      </c>
      <c r="C466" s="11" t="e">
        <f>VLOOKUP($A466,'By SKU - Old RTs'!$A:$V,18,FALSE)</f>
        <v>#REF!</v>
      </c>
      <c r="D466" s="11" t="e">
        <f>VLOOKUP($A466,'By SKU - New RTs'!$A:$V,18,FALSE)</f>
        <v>#REF!</v>
      </c>
      <c r="E466" s="12" t="e">
        <f t="shared" si="40"/>
        <v>#REF!</v>
      </c>
      <c r="F466" s="11" t="e">
        <f>VLOOKUP($A466,'By SKU - Old RTs'!$A:$V,19,FALSE)</f>
        <v>#REF!</v>
      </c>
      <c r="G466" s="11" t="e">
        <f>VLOOKUP($A466,'By SKU - New RTs'!$A:$V,19,FALSE)</f>
        <v>#REF!</v>
      </c>
      <c r="H466" s="12" t="e">
        <f t="shared" si="41"/>
        <v>#REF!</v>
      </c>
      <c r="I466" s="11" t="e">
        <f>VLOOKUP($A466,'By SKU - Old RTs'!$A:$V,20,FALSE)</f>
        <v>#REF!</v>
      </c>
      <c r="J466" s="11" t="e">
        <f>VLOOKUP($A466,'By SKU - New RTs'!$A:$V,20,FALSE)</f>
        <v>#REF!</v>
      </c>
      <c r="K466" s="12" t="e">
        <f t="shared" si="42"/>
        <v>#REF!</v>
      </c>
      <c r="L466" s="11" t="e">
        <f>VLOOKUP($A466,'By SKU - Old RTs'!$A:$V,21,FALSE)</f>
        <v>#REF!</v>
      </c>
      <c r="M466" s="11" t="e">
        <f>VLOOKUP($A466,'By SKU - New RTs'!$A:$V,21,FALSE)</f>
        <v>#REF!</v>
      </c>
      <c r="N466" s="12" t="e">
        <f t="shared" si="43"/>
        <v>#REF!</v>
      </c>
      <c r="O466" s="11" t="e">
        <f>VLOOKUP($A466,'By SKU - Old RTs'!$A:$V,22,FALSE)</f>
        <v>#REF!</v>
      </c>
      <c r="P466" s="11" t="e">
        <f>VLOOKUP($A466,'By SKU - New RTs'!$A:$V,22,FALSE)</f>
        <v>#REF!</v>
      </c>
      <c r="Q466" s="11" t="e">
        <f t="shared" si="44"/>
        <v>#REF!</v>
      </c>
    </row>
    <row r="467" spans="1:17" x14ac:dyDescent="0.3">
      <c r="A467" s="3" t="e">
        <f>'By SKU - Old RTs'!#REF!</f>
        <v>#REF!</v>
      </c>
      <c r="B467" t="e">
        <f>'By SKU - Old RTs'!#REF!</f>
        <v>#REF!</v>
      </c>
      <c r="C467" s="11" t="e">
        <f>VLOOKUP($A467,'By SKU - Old RTs'!$A:$V,18,FALSE)</f>
        <v>#REF!</v>
      </c>
      <c r="D467" s="11" t="e">
        <f>VLOOKUP($A467,'By SKU - New RTs'!$A:$V,18,FALSE)</f>
        <v>#REF!</v>
      </c>
      <c r="E467" s="12" t="e">
        <f t="shared" si="40"/>
        <v>#REF!</v>
      </c>
      <c r="F467" s="11" t="e">
        <f>VLOOKUP($A467,'By SKU - Old RTs'!$A:$V,19,FALSE)</f>
        <v>#REF!</v>
      </c>
      <c r="G467" s="11" t="e">
        <f>VLOOKUP($A467,'By SKU - New RTs'!$A:$V,19,FALSE)</f>
        <v>#REF!</v>
      </c>
      <c r="H467" s="12" t="e">
        <f t="shared" si="41"/>
        <v>#REF!</v>
      </c>
      <c r="I467" s="11" t="e">
        <f>VLOOKUP($A467,'By SKU - Old RTs'!$A:$V,20,FALSE)</f>
        <v>#REF!</v>
      </c>
      <c r="J467" s="11" t="e">
        <f>VLOOKUP($A467,'By SKU - New RTs'!$A:$V,20,FALSE)</f>
        <v>#REF!</v>
      </c>
      <c r="K467" s="12" t="e">
        <f t="shared" si="42"/>
        <v>#REF!</v>
      </c>
      <c r="L467" s="11" t="e">
        <f>VLOOKUP($A467,'By SKU - Old RTs'!$A:$V,21,FALSE)</f>
        <v>#REF!</v>
      </c>
      <c r="M467" s="11" t="e">
        <f>VLOOKUP($A467,'By SKU - New RTs'!$A:$V,21,FALSE)</f>
        <v>#REF!</v>
      </c>
      <c r="N467" s="12" t="e">
        <f t="shared" si="43"/>
        <v>#REF!</v>
      </c>
      <c r="O467" s="11" t="e">
        <f>VLOOKUP($A467,'By SKU - Old RTs'!$A:$V,22,FALSE)</f>
        <v>#REF!</v>
      </c>
      <c r="P467" s="11" t="e">
        <f>VLOOKUP($A467,'By SKU - New RTs'!$A:$V,22,FALSE)</f>
        <v>#REF!</v>
      </c>
      <c r="Q467" s="11" t="e">
        <f t="shared" si="44"/>
        <v>#REF!</v>
      </c>
    </row>
    <row r="468" spans="1:17" x14ac:dyDescent="0.3">
      <c r="A468" s="3" t="e">
        <f>'By SKU - Old RTs'!#REF!</f>
        <v>#REF!</v>
      </c>
      <c r="B468" t="e">
        <f>'By SKU - Old RTs'!#REF!</f>
        <v>#REF!</v>
      </c>
      <c r="C468" s="11" t="e">
        <f>VLOOKUP($A468,'By SKU - Old RTs'!$A:$V,18,FALSE)</f>
        <v>#REF!</v>
      </c>
      <c r="D468" s="11" t="e">
        <f>VLOOKUP($A468,'By SKU - New RTs'!$A:$V,18,FALSE)</f>
        <v>#REF!</v>
      </c>
      <c r="E468" s="12" t="e">
        <f t="shared" si="40"/>
        <v>#REF!</v>
      </c>
      <c r="F468" s="11" t="e">
        <f>VLOOKUP($A468,'By SKU - Old RTs'!$A:$V,19,FALSE)</f>
        <v>#REF!</v>
      </c>
      <c r="G468" s="11" t="e">
        <f>VLOOKUP($A468,'By SKU - New RTs'!$A:$V,19,FALSE)</f>
        <v>#REF!</v>
      </c>
      <c r="H468" s="12" t="e">
        <f t="shared" si="41"/>
        <v>#REF!</v>
      </c>
      <c r="I468" s="11" t="e">
        <f>VLOOKUP($A468,'By SKU - Old RTs'!$A:$V,20,FALSE)</f>
        <v>#REF!</v>
      </c>
      <c r="J468" s="11" t="e">
        <f>VLOOKUP($A468,'By SKU - New RTs'!$A:$V,20,FALSE)</f>
        <v>#REF!</v>
      </c>
      <c r="K468" s="12" t="e">
        <f t="shared" si="42"/>
        <v>#REF!</v>
      </c>
      <c r="L468" s="11" t="e">
        <f>VLOOKUP($A468,'By SKU - Old RTs'!$A:$V,21,FALSE)</f>
        <v>#REF!</v>
      </c>
      <c r="M468" s="11" t="e">
        <f>VLOOKUP($A468,'By SKU - New RTs'!$A:$V,21,FALSE)</f>
        <v>#REF!</v>
      </c>
      <c r="N468" s="12" t="e">
        <f t="shared" si="43"/>
        <v>#REF!</v>
      </c>
      <c r="O468" s="11" t="e">
        <f>VLOOKUP($A468,'By SKU - Old RTs'!$A:$V,22,FALSE)</f>
        <v>#REF!</v>
      </c>
      <c r="P468" s="11" t="e">
        <f>VLOOKUP($A468,'By SKU - New RTs'!$A:$V,22,FALSE)</f>
        <v>#REF!</v>
      </c>
      <c r="Q468" s="11" t="e">
        <f t="shared" si="44"/>
        <v>#REF!</v>
      </c>
    </row>
    <row r="469" spans="1:17" x14ac:dyDescent="0.3">
      <c r="A469" s="3" t="e">
        <f>'By SKU - Old RTs'!#REF!</f>
        <v>#REF!</v>
      </c>
      <c r="B469" t="e">
        <f>'By SKU - Old RTs'!#REF!</f>
        <v>#REF!</v>
      </c>
      <c r="C469" s="11" t="e">
        <f>VLOOKUP($A469,'By SKU - Old RTs'!$A:$V,18,FALSE)</f>
        <v>#REF!</v>
      </c>
      <c r="D469" s="11" t="e">
        <f>VLOOKUP($A469,'By SKU - New RTs'!$A:$V,18,FALSE)</f>
        <v>#REF!</v>
      </c>
      <c r="E469" s="12" t="e">
        <f t="shared" si="40"/>
        <v>#REF!</v>
      </c>
      <c r="F469" s="11" t="e">
        <f>VLOOKUP($A469,'By SKU - Old RTs'!$A:$V,19,FALSE)</f>
        <v>#REF!</v>
      </c>
      <c r="G469" s="11" t="e">
        <f>VLOOKUP($A469,'By SKU - New RTs'!$A:$V,19,FALSE)</f>
        <v>#REF!</v>
      </c>
      <c r="H469" s="12" t="e">
        <f t="shared" si="41"/>
        <v>#REF!</v>
      </c>
      <c r="I469" s="11" t="e">
        <f>VLOOKUP($A469,'By SKU - Old RTs'!$A:$V,20,FALSE)</f>
        <v>#REF!</v>
      </c>
      <c r="J469" s="11" t="e">
        <f>VLOOKUP($A469,'By SKU - New RTs'!$A:$V,20,FALSE)</f>
        <v>#REF!</v>
      </c>
      <c r="K469" s="12" t="e">
        <f t="shared" si="42"/>
        <v>#REF!</v>
      </c>
      <c r="L469" s="11" t="e">
        <f>VLOOKUP($A469,'By SKU - Old RTs'!$A:$V,21,FALSE)</f>
        <v>#REF!</v>
      </c>
      <c r="M469" s="11" t="e">
        <f>VLOOKUP($A469,'By SKU - New RTs'!$A:$V,21,FALSE)</f>
        <v>#REF!</v>
      </c>
      <c r="N469" s="12" t="e">
        <f t="shared" si="43"/>
        <v>#REF!</v>
      </c>
      <c r="O469" s="11" t="e">
        <f>VLOOKUP($A469,'By SKU - Old RTs'!$A:$V,22,FALSE)</f>
        <v>#REF!</v>
      </c>
      <c r="P469" s="11" t="e">
        <f>VLOOKUP($A469,'By SKU - New RTs'!$A:$V,22,FALSE)</f>
        <v>#REF!</v>
      </c>
      <c r="Q469" s="11" t="e">
        <f t="shared" si="44"/>
        <v>#REF!</v>
      </c>
    </row>
    <row r="470" spans="1:17" x14ac:dyDescent="0.3">
      <c r="A470" s="3" t="e">
        <f>'By SKU - Old RTs'!#REF!</f>
        <v>#REF!</v>
      </c>
      <c r="B470" t="e">
        <f>'By SKU - Old RTs'!#REF!</f>
        <v>#REF!</v>
      </c>
      <c r="C470" s="11" t="e">
        <f>VLOOKUP($A470,'By SKU - Old RTs'!$A:$V,18,FALSE)</f>
        <v>#REF!</v>
      </c>
      <c r="D470" s="11" t="e">
        <f>VLOOKUP($A470,'By SKU - New RTs'!$A:$V,18,FALSE)</f>
        <v>#REF!</v>
      </c>
      <c r="E470" s="12" t="e">
        <f t="shared" si="40"/>
        <v>#REF!</v>
      </c>
      <c r="F470" s="11" t="e">
        <f>VLOOKUP($A470,'By SKU - Old RTs'!$A:$V,19,FALSE)</f>
        <v>#REF!</v>
      </c>
      <c r="G470" s="11" t="e">
        <f>VLOOKUP($A470,'By SKU - New RTs'!$A:$V,19,FALSE)</f>
        <v>#REF!</v>
      </c>
      <c r="H470" s="12" t="e">
        <f t="shared" si="41"/>
        <v>#REF!</v>
      </c>
      <c r="I470" s="11" t="e">
        <f>VLOOKUP($A470,'By SKU - Old RTs'!$A:$V,20,FALSE)</f>
        <v>#REF!</v>
      </c>
      <c r="J470" s="11" t="e">
        <f>VLOOKUP($A470,'By SKU - New RTs'!$A:$V,20,FALSE)</f>
        <v>#REF!</v>
      </c>
      <c r="K470" s="12" t="e">
        <f t="shared" si="42"/>
        <v>#REF!</v>
      </c>
      <c r="L470" s="11" t="e">
        <f>VLOOKUP($A470,'By SKU - Old RTs'!$A:$V,21,FALSE)</f>
        <v>#REF!</v>
      </c>
      <c r="M470" s="11" t="e">
        <f>VLOOKUP($A470,'By SKU - New RTs'!$A:$V,21,FALSE)</f>
        <v>#REF!</v>
      </c>
      <c r="N470" s="12" t="e">
        <f t="shared" si="43"/>
        <v>#REF!</v>
      </c>
      <c r="O470" s="11" t="e">
        <f>VLOOKUP($A470,'By SKU - Old RTs'!$A:$V,22,FALSE)</f>
        <v>#REF!</v>
      </c>
      <c r="P470" s="11" t="e">
        <f>VLOOKUP($A470,'By SKU - New RTs'!$A:$V,22,FALSE)</f>
        <v>#REF!</v>
      </c>
      <c r="Q470" s="11" t="e">
        <f t="shared" si="44"/>
        <v>#REF!</v>
      </c>
    </row>
    <row r="471" spans="1:17" x14ac:dyDescent="0.3">
      <c r="A471" s="3" t="e">
        <f>'By SKU - Old RTs'!#REF!</f>
        <v>#REF!</v>
      </c>
      <c r="B471" t="e">
        <f>'By SKU - Old RTs'!#REF!</f>
        <v>#REF!</v>
      </c>
      <c r="C471" s="11" t="e">
        <f>VLOOKUP($A471,'By SKU - Old RTs'!$A:$V,18,FALSE)</f>
        <v>#REF!</v>
      </c>
      <c r="D471" s="11" t="e">
        <f>VLOOKUP($A471,'By SKU - New RTs'!$A:$V,18,FALSE)</f>
        <v>#REF!</v>
      </c>
      <c r="E471" s="12" t="e">
        <f t="shared" si="40"/>
        <v>#REF!</v>
      </c>
      <c r="F471" s="11" t="e">
        <f>VLOOKUP($A471,'By SKU - Old RTs'!$A:$V,19,FALSE)</f>
        <v>#REF!</v>
      </c>
      <c r="G471" s="11" t="e">
        <f>VLOOKUP($A471,'By SKU - New RTs'!$A:$V,19,FALSE)</f>
        <v>#REF!</v>
      </c>
      <c r="H471" s="12" t="e">
        <f t="shared" si="41"/>
        <v>#REF!</v>
      </c>
      <c r="I471" s="11" t="e">
        <f>VLOOKUP($A471,'By SKU - Old RTs'!$A:$V,20,FALSE)</f>
        <v>#REF!</v>
      </c>
      <c r="J471" s="11" t="e">
        <f>VLOOKUP($A471,'By SKU - New RTs'!$A:$V,20,FALSE)</f>
        <v>#REF!</v>
      </c>
      <c r="K471" s="12" t="e">
        <f t="shared" si="42"/>
        <v>#REF!</v>
      </c>
      <c r="L471" s="11" t="e">
        <f>VLOOKUP($A471,'By SKU - Old RTs'!$A:$V,21,FALSE)</f>
        <v>#REF!</v>
      </c>
      <c r="M471" s="11" t="e">
        <f>VLOOKUP($A471,'By SKU - New RTs'!$A:$V,21,FALSE)</f>
        <v>#REF!</v>
      </c>
      <c r="N471" s="12" t="e">
        <f t="shared" si="43"/>
        <v>#REF!</v>
      </c>
      <c r="O471" s="11" t="e">
        <f>VLOOKUP($A471,'By SKU - Old RTs'!$A:$V,22,FALSE)</f>
        <v>#REF!</v>
      </c>
      <c r="P471" s="11" t="e">
        <f>VLOOKUP($A471,'By SKU - New RTs'!$A:$V,22,FALSE)</f>
        <v>#REF!</v>
      </c>
      <c r="Q471" s="11" t="e">
        <f t="shared" si="44"/>
        <v>#REF!</v>
      </c>
    </row>
    <row r="472" spans="1:17" x14ac:dyDescent="0.3">
      <c r="A472" s="3" t="e">
        <f>'By SKU - Old RTs'!#REF!</f>
        <v>#REF!</v>
      </c>
      <c r="B472" t="e">
        <f>'By SKU - Old RTs'!#REF!</f>
        <v>#REF!</v>
      </c>
      <c r="C472" s="11" t="e">
        <f>VLOOKUP($A472,'By SKU - Old RTs'!$A:$V,18,FALSE)</f>
        <v>#REF!</v>
      </c>
      <c r="D472" s="11" t="e">
        <f>VLOOKUP($A472,'By SKU - New RTs'!$A:$V,18,FALSE)</f>
        <v>#REF!</v>
      </c>
      <c r="E472" s="12" t="e">
        <f t="shared" si="40"/>
        <v>#REF!</v>
      </c>
      <c r="F472" s="11" t="e">
        <f>VLOOKUP($A472,'By SKU - Old RTs'!$A:$V,19,FALSE)</f>
        <v>#REF!</v>
      </c>
      <c r="G472" s="11" t="e">
        <f>VLOOKUP($A472,'By SKU - New RTs'!$A:$V,19,FALSE)</f>
        <v>#REF!</v>
      </c>
      <c r="H472" s="12" t="e">
        <f t="shared" si="41"/>
        <v>#REF!</v>
      </c>
      <c r="I472" s="11" t="e">
        <f>VLOOKUP($A472,'By SKU - Old RTs'!$A:$V,20,FALSE)</f>
        <v>#REF!</v>
      </c>
      <c r="J472" s="11" t="e">
        <f>VLOOKUP($A472,'By SKU - New RTs'!$A:$V,20,FALSE)</f>
        <v>#REF!</v>
      </c>
      <c r="K472" s="12" t="e">
        <f t="shared" si="42"/>
        <v>#REF!</v>
      </c>
      <c r="L472" s="11" t="e">
        <f>VLOOKUP($A472,'By SKU - Old RTs'!$A:$V,21,FALSE)</f>
        <v>#REF!</v>
      </c>
      <c r="M472" s="11" t="e">
        <f>VLOOKUP($A472,'By SKU - New RTs'!$A:$V,21,FALSE)</f>
        <v>#REF!</v>
      </c>
      <c r="N472" s="12" t="e">
        <f t="shared" si="43"/>
        <v>#REF!</v>
      </c>
      <c r="O472" s="11" t="e">
        <f>VLOOKUP($A472,'By SKU - Old RTs'!$A:$V,22,FALSE)</f>
        <v>#REF!</v>
      </c>
      <c r="P472" s="11" t="e">
        <f>VLOOKUP($A472,'By SKU - New RTs'!$A:$V,22,FALSE)</f>
        <v>#REF!</v>
      </c>
      <c r="Q472" s="11" t="e">
        <f t="shared" si="44"/>
        <v>#REF!</v>
      </c>
    </row>
    <row r="473" spans="1:17" x14ac:dyDescent="0.3">
      <c r="A473" s="3" t="e">
        <f>'By SKU - Old RTs'!#REF!</f>
        <v>#REF!</v>
      </c>
      <c r="B473" t="e">
        <f>'By SKU - Old RTs'!#REF!</f>
        <v>#REF!</v>
      </c>
      <c r="C473" s="11" t="e">
        <f>VLOOKUP($A473,'By SKU - Old RTs'!$A:$V,18,FALSE)</f>
        <v>#REF!</v>
      </c>
      <c r="D473" s="11" t="e">
        <f>VLOOKUP($A473,'By SKU - New RTs'!$A:$V,18,FALSE)</f>
        <v>#REF!</v>
      </c>
      <c r="E473" s="12" t="e">
        <f t="shared" si="40"/>
        <v>#REF!</v>
      </c>
      <c r="F473" s="11" t="e">
        <f>VLOOKUP($A473,'By SKU - Old RTs'!$A:$V,19,FALSE)</f>
        <v>#REF!</v>
      </c>
      <c r="G473" s="11" t="e">
        <f>VLOOKUP($A473,'By SKU - New RTs'!$A:$V,19,FALSE)</f>
        <v>#REF!</v>
      </c>
      <c r="H473" s="12" t="e">
        <f t="shared" si="41"/>
        <v>#REF!</v>
      </c>
      <c r="I473" s="11" t="e">
        <f>VLOOKUP($A473,'By SKU - Old RTs'!$A:$V,20,FALSE)</f>
        <v>#REF!</v>
      </c>
      <c r="J473" s="11" t="e">
        <f>VLOOKUP($A473,'By SKU - New RTs'!$A:$V,20,FALSE)</f>
        <v>#REF!</v>
      </c>
      <c r="K473" s="12" t="e">
        <f t="shared" si="42"/>
        <v>#REF!</v>
      </c>
      <c r="L473" s="11" t="e">
        <f>VLOOKUP($A473,'By SKU - Old RTs'!$A:$V,21,FALSE)</f>
        <v>#REF!</v>
      </c>
      <c r="M473" s="11" t="e">
        <f>VLOOKUP($A473,'By SKU - New RTs'!$A:$V,21,FALSE)</f>
        <v>#REF!</v>
      </c>
      <c r="N473" s="12" t="e">
        <f t="shared" si="43"/>
        <v>#REF!</v>
      </c>
      <c r="O473" s="11" t="e">
        <f>VLOOKUP($A473,'By SKU - Old RTs'!$A:$V,22,FALSE)</f>
        <v>#REF!</v>
      </c>
      <c r="P473" s="11" t="e">
        <f>VLOOKUP($A473,'By SKU - New RTs'!$A:$V,22,FALSE)</f>
        <v>#REF!</v>
      </c>
      <c r="Q473" s="11" t="e">
        <f t="shared" si="44"/>
        <v>#REF!</v>
      </c>
    </row>
    <row r="474" spans="1:17" x14ac:dyDescent="0.3">
      <c r="A474" s="3" t="e">
        <f>'By SKU - Old RTs'!#REF!</f>
        <v>#REF!</v>
      </c>
      <c r="B474" t="e">
        <f>'By SKU - Old RTs'!#REF!</f>
        <v>#REF!</v>
      </c>
      <c r="C474" s="11" t="e">
        <f>VLOOKUP($A474,'By SKU - Old RTs'!$A:$V,18,FALSE)</f>
        <v>#REF!</v>
      </c>
      <c r="D474" s="11" t="e">
        <f>VLOOKUP($A474,'By SKU - New RTs'!$A:$V,18,FALSE)</f>
        <v>#REF!</v>
      </c>
      <c r="E474" s="12" t="e">
        <f t="shared" si="40"/>
        <v>#REF!</v>
      </c>
      <c r="F474" s="11" t="e">
        <f>VLOOKUP($A474,'By SKU - Old RTs'!$A:$V,19,FALSE)</f>
        <v>#REF!</v>
      </c>
      <c r="G474" s="11" t="e">
        <f>VLOOKUP($A474,'By SKU - New RTs'!$A:$V,19,FALSE)</f>
        <v>#REF!</v>
      </c>
      <c r="H474" s="12" t="e">
        <f t="shared" si="41"/>
        <v>#REF!</v>
      </c>
      <c r="I474" s="11" t="e">
        <f>VLOOKUP($A474,'By SKU - Old RTs'!$A:$V,20,FALSE)</f>
        <v>#REF!</v>
      </c>
      <c r="J474" s="11" t="e">
        <f>VLOOKUP($A474,'By SKU - New RTs'!$A:$V,20,FALSE)</f>
        <v>#REF!</v>
      </c>
      <c r="K474" s="12" t="e">
        <f t="shared" si="42"/>
        <v>#REF!</v>
      </c>
      <c r="L474" s="11" t="e">
        <f>VLOOKUP($A474,'By SKU - Old RTs'!$A:$V,21,FALSE)</f>
        <v>#REF!</v>
      </c>
      <c r="M474" s="11" t="e">
        <f>VLOOKUP($A474,'By SKU - New RTs'!$A:$V,21,FALSE)</f>
        <v>#REF!</v>
      </c>
      <c r="N474" s="12" t="e">
        <f t="shared" si="43"/>
        <v>#REF!</v>
      </c>
      <c r="O474" s="11" t="e">
        <f>VLOOKUP($A474,'By SKU - Old RTs'!$A:$V,22,FALSE)</f>
        <v>#REF!</v>
      </c>
      <c r="P474" s="11" t="e">
        <f>VLOOKUP($A474,'By SKU - New RTs'!$A:$V,22,FALSE)</f>
        <v>#REF!</v>
      </c>
      <c r="Q474" s="11" t="e">
        <f t="shared" si="44"/>
        <v>#REF!</v>
      </c>
    </row>
    <row r="475" spans="1:17" x14ac:dyDescent="0.3">
      <c r="A475" s="3" t="e">
        <f>'By SKU - Old RTs'!#REF!</f>
        <v>#REF!</v>
      </c>
      <c r="B475" t="e">
        <f>'By SKU - Old RTs'!#REF!</f>
        <v>#REF!</v>
      </c>
      <c r="C475" s="11" t="e">
        <f>VLOOKUP($A475,'By SKU - Old RTs'!$A:$V,18,FALSE)</f>
        <v>#REF!</v>
      </c>
      <c r="D475" s="11" t="e">
        <f>VLOOKUP($A475,'By SKU - New RTs'!$A:$V,18,FALSE)</f>
        <v>#REF!</v>
      </c>
      <c r="E475" s="12" t="e">
        <f t="shared" si="40"/>
        <v>#REF!</v>
      </c>
      <c r="F475" s="11" t="e">
        <f>VLOOKUP($A475,'By SKU - Old RTs'!$A:$V,19,FALSE)</f>
        <v>#REF!</v>
      </c>
      <c r="G475" s="11" t="e">
        <f>VLOOKUP($A475,'By SKU - New RTs'!$A:$V,19,FALSE)</f>
        <v>#REF!</v>
      </c>
      <c r="H475" s="12" t="e">
        <f t="shared" si="41"/>
        <v>#REF!</v>
      </c>
      <c r="I475" s="11" t="e">
        <f>VLOOKUP($A475,'By SKU - Old RTs'!$A:$V,20,FALSE)</f>
        <v>#REF!</v>
      </c>
      <c r="J475" s="11" t="e">
        <f>VLOOKUP($A475,'By SKU - New RTs'!$A:$V,20,FALSE)</f>
        <v>#REF!</v>
      </c>
      <c r="K475" s="12" t="e">
        <f t="shared" si="42"/>
        <v>#REF!</v>
      </c>
      <c r="L475" s="11" t="e">
        <f>VLOOKUP($A475,'By SKU - Old RTs'!$A:$V,21,FALSE)</f>
        <v>#REF!</v>
      </c>
      <c r="M475" s="11" t="e">
        <f>VLOOKUP($A475,'By SKU - New RTs'!$A:$V,21,FALSE)</f>
        <v>#REF!</v>
      </c>
      <c r="N475" s="12" t="e">
        <f t="shared" si="43"/>
        <v>#REF!</v>
      </c>
      <c r="O475" s="11" t="e">
        <f>VLOOKUP($A475,'By SKU - Old RTs'!$A:$V,22,FALSE)</f>
        <v>#REF!</v>
      </c>
      <c r="P475" s="11" t="e">
        <f>VLOOKUP($A475,'By SKU - New RTs'!$A:$V,22,FALSE)</f>
        <v>#REF!</v>
      </c>
      <c r="Q475" s="11" t="e">
        <f t="shared" si="44"/>
        <v>#REF!</v>
      </c>
    </row>
    <row r="476" spans="1:17" x14ac:dyDescent="0.3">
      <c r="A476" s="3" t="e">
        <f>'By SKU - Old RTs'!#REF!</f>
        <v>#REF!</v>
      </c>
      <c r="B476" t="e">
        <f>'By SKU - Old RTs'!#REF!</f>
        <v>#REF!</v>
      </c>
      <c r="C476" s="11" t="e">
        <f>VLOOKUP($A476,'By SKU - Old RTs'!$A:$V,18,FALSE)</f>
        <v>#REF!</v>
      </c>
      <c r="D476" s="11" t="e">
        <f>VLOOKUP($A476,'By SKU - New RTs'!$A:$V,18,FALSE)</f>
        <v>#REF!</v>
      </c>
      <c r="E476" s="12" t="e">
        <f t="shared" si="40"/>
        <v>#REF!</v>
      </c>
      <c r="F476" s="11" t="e">
        <f>VLOOKUP($A476,'By SKU - Old RTs'!$A:$V,19,FALSE)</f>
        <v>#REF!</v>
      </c>
      <c r="G476" s="11" t="e">
        <f>VLOOKUP($A476,'By SKU - New RTs'!$A:$V,19,FALSE)</f>
        <v>#REF!</v>
      </c>
      <c r="H476" s="12" t="e">
        <f t="shared" si="41"/>
        <v>#REF!</v>
      </c>
      <c r="I476" s="11" t="e">
        <f>VLOOKUP($A476,'By SKU - Old RTs'!$A:$V,20,FALSE)</f>
        <v>#REF!</v>
      </c>
      <c r="J476" s="11" t="e">
        <f>VLOOKUP($A476,'By SKU - New RTs'!$A:$V,20,FALSE)</f>
        <v>#REF!</v>
      </c>
      <c r="K476" s="12" t="e">
        <f t="shared" si="42"/>
        <v>#REF!</v>
      </c>
      <c r="L476" s="11" t="e">
        <f>VLOOKUP($A476,'By SKU - Old RTs'!$A:$V,21,FALSE)</f>
        <v>#REF!</v>
      </c>
      <c r="M476" s="11" t="e">
        <f>VLOOKUP($A476,'By SKU - New RTs'!$A:$V,21,FALSE)</f>
        <v>#REF!</v>
      </c>
      <c r="N476" s="12" t="e">
        <f t="shared" si="43"/>
        <v>#REF!</v>
      </c>
      <c r="O476" s="11" t="e">
        <f>VLOOKUP($A476,'By SKU - Old RTs'!$A:$V,22,FALSE)</f>
        <v>#REF!</v>
      </c>
      <c r="P476" s="11" t="e">
        <f>VLOOKUP($A476,'By SKU - New RTs'!$A:$V,22,FALSE)</f>
        <v>#REF!</v>
      </c>
      <c r="Q476" s="11" t="e">
        <f t="shared" si="44"/>
        <v>#REF!</v>
      </c>
    </row>
    <row r="477" spans="1:17" x14ac:dyDescent="0.3">
      <c r="A477" s="3" t="e">
        <f>'By SKU - Old RTs'!#REF!</f>
        <v>#REF!</v>
      </c>
      <c r="B477" t="e">
        <f>'By SKU - Old RTs'!#REF!</f>
        <v>#REF!</v>
      </c>
      <c r="C477" s="11" t="e">
        <f>VLOOKUP($A477,'By SKU - Old RTs'!$A:$V,18,FALSE)</f>
        <v>#REF!</v>
      </c>
      <c r="D477" s="11" t="e">
        <f>VLOOKUP($A477,'By SKU - New RTs'!$A:$V,18,FALSE)</f>
        <v>#REF!</v>
      </c>
      <c r="E477" s="12" t="e">
        <f t="shared" si="40"/>
        <v>#REF!</v>
      </c>
      <c r="F477" s="11" t="e">
        <f>VLOOKUP($A477,'By SKU - Old RTs'!$A:$V,19,FALSE)</f>
        <v>#REF!</v>
      </c>
      <c r="G477" s="11" t="e">
        <f>VLOOKUP($A477,'By SKU - New RTs'!$A:$V,19,FALSE)</f>
        <v>#REF!</v>
      </c>
      <c r="H477" s="12" t="e">
        <f t="shared" si="41"/>
        <v>#REF!</v>
      </c>
      <c r="I477" s="11" t="e">
        <f>VLOOKUP($A477,'By SKU - Old RTs'!$A:$V,20,FALSE)</f>
        <v>#REF!</v>
      </c>
      <c r="J477" s="11" t="e">
        <f>VLOOKUP($A477,'By SKU - New RTs'!$A:$V,20,FALSE)</f>
        <v>#REF!</v>
      </c>
      <c r="K477" s="12" t="e">
        <f t="shared" si="42"/>
        <v>#REF!</v>
      </c>
      <c r="L477" s="11" t="e">
        <f>VLOOKUP($A477,'By SKU - Old RTs'!$A:$V,21,FALSE)</f>
        <v>#REF!</v>
      </c>
      <c r="M477" s="11" t="e">
        <f>VLOOKUP($A477,'By SKU - New RTs'!$A:$V,21,FALSE)</f>
        <v>#REF!</v>
      </c>
      <c r="N477" s="12" t="e">
        <f t="shared" si="43"/>
        <v>#REF!</v>
      </c>
      <c r="O477" s="11" t="e">
        <f>VLOOKUP($A477,'By SKU - Old RTs'!$A:$V,22,FALSE)</f>
        <v>#REF!</v>
      </c>
      <c r="P477" s="11" t="e">
        <f>VLOOKUP($A477,'By SKU - New RTs'!$A:$V,22,FALSE)</f>
        <v>#REF!</v>
      </c>
      <c r="Q477" s="11" t="e">
        <f t="shared" si="44"/>
        <v>#REF!</v>
      </c>
    </row>
    <row r="478" spans="1:17" x14ac:dyDescent="0.3">
      <c r="A478" s="3" t="e">
        <f>'By SKU - Old RTs'!#REF!</f>
        <v>#REF!</v>
      </c>
      <c r="B478" t="e">
        <f>'By SKU - Old RTs'!#REF!</f>
        <v>#REF!</v>
      </c>
      <c r="C478" s="11" t="e">
        <f>VLOOKUP($A478,'By SKU - Old RTs'!$A:$V,18,FALSE)</f>
        <v>#REF!</v>
      </c>
      <c r="D478" s="11" t="e">
        <f>VLOOKUP($A478,'By SKU - New RTs'!$A:$V,18,FALSE)</f>
        <v>#REF!</v>
      </c>
      <c r="E478" s="12" t="e">
        <f t="shared" si="40"/>
        <v>#REF!</v>
      </c>
      <c r="F478" s="11" t="e">
        <f>VLOOKUP($A478,'By SKU - Old RTs'!$A:$V,19,FALSE)</f>
        <v>#REF!</v>
      </c>
      <c r="G478" s="11" t="e">
        <f>VLOOKUP($A478,'By SKU - New RTs'!$A:$V,19,FALSE)</f>
        <v>#REF!</v>
      </c>
      <c r="H478" s="12" t="e">
        <f t="shared" si="41"/>
        <v>#REF!</v>
      </c>
      <c r="I478" s="11" t="e">
        <f>VLOOKUP($A478,'By SKU - Old RTs'!$A:$V,20,FALSE)</f>
        <v>#REF!</v>
      </c>
      <c r="J478" s="11" t="e">
        <f>VLOOKUP($A478,'By SKU - New RTs'!$A:$V,20,FALSE)</f>
        <v>#REF!</v>
      </c>
      <c r="K478" s="12" t="e">
        <f t="shared" si="42"/>
        <v>#REF!</v>
      </c>
      <c r="L478" s="11" t="e">
        <f>VLOOKUP($A478,'By SKU - Old RTs'!$A:$V,21,FALSE)</f>
        <v>#REF!</v>
      </c>
      <c r="M478" s="11" t="e">
        <f>VLOOKUP($A478,'By SKU - New RTs'!$A:$V,21,FALSE)</f>
        <v>#REF!</v>
      </c>
      <c r="N478" s="12" t="e">
        <f t="shared" si="43"/>
        <v>#REF!</v>
      </c>
      <c r="O478" s="11" t="e">
        <f>VLOOKUP($A478,'By SKU - Old RTs'!$A:$V,22,FALSE)</f>
        <v>#REF!</v>
      </c>
      <c r="P478" s="11" t="e">
        <f>VLOOKUP($A478,'By SKU - New RTs'!$A:$V,22,FALSE)</f>
        <v>#REF!</v>
      </c>
      <c r="Q478" s="11" t="e">
        <f t="shared" si="44"/>
        <v>#REF!</v>
      </c>
    </row>
    <row r="479" spans="1:17" x14ac:dyDescent="0.3">
      <c r="A479" s="3" t="e">
        <f>'By SKU - Old RTs'!#REF!</f>
        <v>#REF!</v>
      </c>
      <c r="B479" t="e">
        <f>'By SKU - Old RTs'!#REF!</f>
        <v>#REF!</v>
      </c>
      <c r="C479" s="11" t="e">
        <f>VLOOKUP($A479,'By SKU - Old RTs'!$A:$V,18,FALSE)</f>
        <v>#REF!</v>
      </c>
      <c r="D479" s="11" t="e">
        <f>VLOOKUP($A479,'By SKU - New RTs'!$A:$V,18,FALSE)</f>
        <v>#REF!</v>
      </c>
      <c r="E479" s="12" t="e">
        <f t="shared" si="40"/>
        <v>#REF!</v>
      </c>
      <c r="F479" s="11" t="e">
        <f>VLOOKUP($A479,'By SKU - Old RTs'!$A:$V,19,FALSE)</f>
        <v>#REF!</v>
      </c>
      <c r="G479" s="11" t="e">
        <f>VLOOKUP($A479,'By SKU - New RTs'!$A:$V,19,FALSE)</f>
        <v>#REF!</v>
      </c>
      <c r="H479" s="12" t="e">
        <f t="shared" si="41"/>
        <v>#REF!</v>
      </c>
      <c r="I479" s="11" t="e">
        <f>VLOOKUP($A479,'By SKU - Old RTs'!$A:$V,20,FALSE)</f>
        <v>#REF!</v>
      </c>
      <c r="J479" s="11" t="e">
        <f>VLOOKUP($A479,'By SKU - New RTs'!$A:$V,20,FALSE)</f>
        <v>#REF!</v>
      </c>
      <c r="K479" s="12" t="e">
        <f t="shared" si="42"/>
        <v>#REF!</v>
      </c>
      <c r="L479" s="11" t="e">
        <f>VLOOKUP($A479,'By SKU - Old RTs'!$A:$V,21,FALSE)</f>
        <v>#REF!</v>
      </c>
      <c r="M479" s="11" t="e">
        <f>VLOOKUP($A479,'By SKU - New RTs'!$A:$V,21,FALSE)</f>
        <v>#REF!</v>
      </c>
      <c r="N479" s="12" t="e">
        <f t="shared" si="43"/>
        <v>#REF!</v>
      </c>
      <c r="O479" s="11" t="e">
        <f>VLOOKUP($A479,'By SKU - Old RTs'!$A:$V,22,FALSE)</f>
        <v>#REF!</v>
      </c>
      <c r="P479" s="11" t="e">
        <f>VLOOKUP($A479,'By SKU - New RTs'!$A:$V,22,FALSE)</f>
        <v>#REF!</v>
      </c>
      <c r="Q479" s="11" t="e">
        <f t="shared" si="44"/>
        <v>#REF!</v>
      </c>
    </row>
    <row r="480" spans="1:17" x14ac:dyDescent="0.3">
      <c r="A480" s="3" t="e">
        <f>'By SKU - Old RTs'!#REF!</f>
        <v>#REF!</v>
      </c>
      <c r="B480" t="e">
        <f>'By SKU - Old RTs'!#REF!</f>
        <v>#REF!</v>
      </c>
      <c r="C480" s="11" t="e">
        <f>VLOOKUP($A480,'By SKU - Old RTs'!$A:$V,18,FALSE)</f>
        <v>#REF!</v>
      </c>
      <c r="D480" s="11" t="e">
        <f>VLOOKUP($A480,'By SKU - New RTs'!$A:$V,18,FALSE)</f>
        <v>#REF!</v>
      </c>
      <c r="E480" s="12" t="e">
        <f t="shared" si="40"/>
        <v>#REF!</v>
      </c>
      <c r="F480" s="11" t="e">
        <f>VLOOKUP($A480,'By SKU - Old RTs'!$A:$V,19,FALSE)</f>
        <v>#REF!</v>
      </c>
      <c r="G480" s="11" t="e">
        <f>VLOOKUP($A480,'By SKU - New RTs'!$A:$V,19,FALSE)</f>
        <v>#REF!</v>
      </c>
      <c r="H480" s="12" t="e">
        <f t="shared" si="41"/>
        <v>#REF!</v>
      </c>
      <c r="I480" s="11" t="e">
        <f>VLOOKUP($A480,'By SKU - Old RTs'!$A:$V,20,FALSE)</f>
        <v>#REF!</v>
      </c>
      <c r="J480" s="11" t="e">
        <f>VLOOKUP($A480,'By SKU - New RTs'!$A:$V,20,FALSE)</f>
        <v>#REF!</v>
      </c>
      <c r="K480" s="12" t="e">
        <f t="shared" si="42"/>
        <v>#REF!</v>
      </c>
      <c r="L480" s="11" t="e">
        <f>VLOOKUP($A480,'By SKU - Old RTs'!$A:$V,21,FALSE)</f>
        <v>#REF!</v>
      </c>
      <c r="M480" s="11" t="e">
        <f>VLOOKUP($A480,'By SKU - New RTs'!$A:$V,21,FALSE)</f>
        <v>#REF!</v>
      </c>
      <c r="N480" s="12" t="e">
        <f t="shared" si="43"/>
        <v>#REF!</v>
      </c>
      <c r="O480" s="11" t="e">
        <f>VLOOKUP($A480,'By SKU - Old RTs'!$A:$V,22,FALSE)</f>
        <v>#REF!</v>
      </c>
      <c r="P480" s="11" t="e">
        <f>VLOOKUP($A480,'By SKU - New RTs'!$A:$V,22,FALSE)</f>
        <v>#REF!</v>
      </c>
      <c r="Q480" s="11" t="e">
        <f t="shared" si="44"/>
        <v>#REF!</v>
      </c>
    </row>
    <row r="481" spans="1:17" x14ac:dyDescent="0.3">
      <c r="A481" s="3" t="e">
        <f>'By SKU - Old RTs'!#REF!</f>
        <v>#REF!</v>
      </c>
      <c r="B481" t="e">
        <f>'By SKU - Old RTs'!#REF!</f>
        <v>#REF!</v>
      </c>
      <c r="C481" s="11" t="e">
        <f>VLOOKUP($A481,'By SKU - Old RTs'!$A:$V,18,FALSE)</f>
        <v>#REF!</v>
      </c>
      <c r="D481" s="11" t="e">
        <f>VLOOKUP($A481,'By SKU - New RTs'!$A:$V,18,FALSE)</f>
        <v>#REF!</v>
      </c>
      <c r="E481" s="12" t="e">
        <f t="shared" si="40"/>
        <v>#REF!</v>
      </c>
      <c r="F481" s="11" t="e">
        <f>VLOOKUP($A481,'By SKU - Old RTs'!$A:$V,19,FALSE)</f>
        <v>#REF!</v>
      </c>
      <c r="G481" s="11" t="e">
        <f>VLOOKUP($A481,'By SKU - New RTs'!$A:$V,19,FALSE)</f>
        <v>#REF!</v>
      </c>
      <c r="H481" s="12" t="e">
        <f t="shared" si="41"/>
        <v>#REF!</v>
      </c>
      <c r="I481" s="11" t="e">
        <f>VLOOKUP($A481,'By SKU - Old RTs'!$A:$V,20,FALSE)</f>
        <v>#REF!</v>
      </c>
      <c r="J481" s="11" t="e">
        <f>VLOOKUP($A481,'By SKU - New RTs'!$A:$V,20,FALSE)</f>
        <v>#REF!</v>
      </c>
      <c r="K481" s="12" t="e">
        <f t="shared" si="42"/>
        <v>#REF!</v>
      </c>
      <c r="L481" s="11" t="e">
        <f>VLOOKUP($A481,'By SKU - Old RTs'!$A:$V,21,FALSE)</f>
        <v>#REF!</v>
      </c>
      <c r="M481" s="11" t="e">
        <f>VLOOKUP($A481,'By SKU - New RTs'!$A:$V,21,FALSE)</f>
        <v>#REF!</v>
      </c>
      <c r="N481" s="12" t="e">
        <f t="shared" si="43"/>
        <v>#REF!</v>
      </c>
      <c r="O481" s="11" t="e">
        <f>VLOOKUP($A481,'By SKU - Old RTs'!$A:$V,22,FALSE)</f>
        <v>#REF!</v>
      </c>
      <c r="P481" s="11" t="e">
        <f>VLOOKUP($A481,'By SKU - New RTs'!$A:$V,22,FALSE)</f>
        <v>#REF!</v>
      </c>
      <c r="Q481" s="11" t="e">
        <f t="shared" si="44"/>
        <v>#REF!</v>
      </c>
    </row>
    <row r="482" spans="1:17" x14ac:dyDescent="0.3">
      <c r="A482" s="3" t="e">
        <f>'By SKU - Old RTs'!#REF!</f>
        <v>#REF!</v>
      </c>
      <c r="B482" t="e">
        <f>'By SKU - Old RTs'!#REF!</f>
        <v>#REF!</v>
      </c>
      <c r="C482" s="11" t="e">
        <f>VLOOKUP($A482,'By SKU - Old RTs'!$A:$V,18,FALSE)</f>
        <v>#REF!</v>
      </c>
      <c r="D482" s="11" t="e">
        <f>VLOOKUP($A482,'By SKU - New RTs'!$A:$V,18,FALSE)</f>
        <v>#REF!</v>
      </c>
      <c r="E482" s="12" t="e">
        <f t="shared" si="40"/>
        <v>#REF!</v>
      </c>
      <c r="F482" s="11" t="e">
        <f>VLOOKUP($A482,'By SKU - Old RTs'!$A:$V,19,FALSE)</f>
        <v>#REF!</v>
      </c>
      <c r="G482" s="11" t="e">
        <f>VLOOKUP($A482,'By SKU - New RTs'!$A:$V,19,FALSE)</f>
        <v>#REF!</v>
      </c>
      <c r="H482" s="12" t="e">
        <f t="shared" si="41"/>
        <v>#REF!</v>
      </c>
      <c r="I482" s="11" t="e">
        <f>VLOOKUP($A482,'By SKU - Old RTs'!$A:$V,20,FALSE)</f>
        <v>#REF!</v>
      </c>
      <c r="J482" s="11" t="e">
        <f>VLOOKUP($A482,'By SKU - New RTs'!$A:$V,20,FALSE)</f>
        <v>#REF!</v>
      </c>
      <c r="K482" s="12" t="e">
        <f t="shared" si="42"/>
        <v>#REF!</v>
      </c>
      <c r="L482" s="11" t="e">
        <f>VLOOKUP($A482,'By SKU - Old RTs'!$A:$V,21,FALSE)</f>
        <v>#REF!</v>
      </c>
      <c r="M482" s="11" t="e">
        <f>VLOOKUP($A482,'By SKU - New RTs'!$A:$V,21,FALSE)</f>
        <v>#REF!</v>
      </c>
      <c r="N482" s="12" t="e">
        <f t="shared" si="43"/>
        <v>#REF!</v>
      </c>
      <c r="O482" s="11" t="e">
        <f>VLOOKUP($A482,'By SKU - Old RTs'!$A:$V,22,FALSE)</f>
        <v>#REF!</v>
      </c>
      <c r="P482" s="11" t="e">
        <f>VLOOKUP($A482,'By SKU - New RTs'!$A:$V,22,FALSE)</f>
        <v>#REF!</v>
      </c>
      <c r="Q482" s="11" t="e">
        <f t="shared" si="44"/>
        <v>#REF!</v>
      </c>
    </row>
    <row r="483" spans="1:17" x14ac:dyDescent="0.3">
      <c r="A483" s="3" t="e">
        <f>'By SKU - Old RTs'!#REF!</f>
        <v>#REF!</v>
      </c>
      <c r="B483" t="e">
        <f>'By SKU - Old RTs'!#REF!</f>
        <v>#REF!</v>
      </c>
      <c r="C483" s="11" t="e">
        <f>VLOOKUP($A483,'By SKU - Old RTs'!$A:$V,18,FALSE)</f>
        <v>#REF!</v>
      </c>
      <c r="D483" s="11" t="e">
        <f>VLOOKUP($A483,'By SKU - New RTs'!$A:$V,18,FALSE)</f>
        <v>#REF!</v>
      </c>
      <c r="E483" s="12" t="e">
        <f t="shared" si="40"/>
        <v>#REF!</v>
      </c>
      <c r="F483" s="11" t="e">
        <f>VLOOKUP($A483,'By SKU - Old RTs'!$A:$V,19,FALSE)</f>
        <v>#REF!</v>
      </c>
      <c r="G483" s="11" t="e">
        <f>VLOOKUP($A483,'By SKU - New RTs'!$A:$V,19,FALSE)</f>
        <v>#REF!</v>
      </c>
      <c r="H483" s="12" t="e">
        <f t="shared" si="41"/>
        <v>#REF!</v>
      </c>
      <c r="I483" s="11" t="e">
        <f>VLOOKUP($A483,'By SKU - Old RTs'!$A:$V,20,FALSE)</f>
        <v>#REF!</v>
      </c>
      <c r="J483" s="11" t="e">
        <f>VLOOKUP($A483,'By SKU - New RTs'!$A:$V,20,FALSE)</f>
        <v>#REF!</v>
      </c>
      <c r="K483" s="12" t="e">
        <f t="shared" si="42"/>
        <v>#REF!</v>
      </c>
      <c r="L483" s="11" t="e">
        <f>VLOOKUP($A483,'By SKU - Old RTs'!$A:$V,21,FALSE)</f>
        <v>#REF!</v>
      </c>
      <c r="M483" s="11" t="e">
        <f>VLOOKUP($A483,'By SKU - New RTs'!$A:$V,21,FALSE)</f>
        <v>#REF!</v>
      </c>
      <c r="N483" s="12" t="e">
        <f t="shared" si="43"/>
        <v>#REF!</v>
      </c>
      <c r="O483" s="11" t="e">
        <f>VLOOKUP($A483,'By SKU - Old RTs'!$A:$V,22,FALSE)</f>
        <v>#REF!</v>
      </c>
      <c r="P483" s="11" t="e">
        <f>VLOOKUP($A483,'By SKU - New RTs'!$A:$V,22,FALSE)</f>
        <v>#REF!</v>
      </c>
      <c r="Q483" s="11" t="e">
        <f t="shared" si="44"/>
        <v>#REF!</v>
      </c>
    </row>
    <row r="484" spans="1:17" x14ac:dyDescent="0.3">
      <c r="A484" s="3" t="e">
        <f>'By SKU - Old RTs'!#REF!</f>
        <v>#REF!</v>
      </c>
      <c r="B484" t="e">
        <f>'By SKU - Old RTs'!#REF!</f>
        <v>#REF!</v>
      </c>
      <c r="C484" s="11" t="e">
        <f>VLOOKUP($A484,'By SKU - Old RTs'!$A:$V,18,FALSE)</f>
        <v>#REF!</v>
      </c>
      <c r="D484" s="11" t="e">
        <f>VLOOKUP($A484,'By SKU - New RTs'!$A:$V,18,FALSE)</f>
        <v>#REF!</v>
      </c>
      <c r="E484" s="12" t="e">
        <f t="shared" si="40"/>
        <v>#REF!</v>
      </c>
      <c r="F484" s="11" t="e">
        <f>VLOOKUP($A484,'By SKU - Old RTs'!$A:$V,19,FALSE)</f>
        <v>#REF!</v>
      </c>
      <c r="G484" s="11" t="e">
        <f>VLOOKUP($A484,'By SKU - New RTs'!$A:$V,19,FALSE)</f>
        <v>#REF!</v>
      </c>
      <c r="H484" s="12" t="e">
        <f t="shared" si="41"/>
        <v>#REF!</v>
      </c>
      <c r="I484" s="11" t="e">
        <f>VLOOKUP($A484,'By SKU - Old RTs'!$A:$V,20,FALSE)</f>
        <v>#REF!</v>
      </c>
      <c r="J484" s="11" t="e">
        <f>VLOOKUP($A484,'By SKU - New RTs'!$A:$V,20,FALSE)</f>
        <v>#REF!</v>
      </c>
      <c r="K484" s="12" t="e">
        <f t="shared" si="42"/>
        <v>#REF!</v>
      </c>
      <c r="L484" s="11" t="e">
        <f>VLOOKUP($A484,'By SKU - Old RTs'!$A:$V,21,FALSE)</f>
        <v>#REF!</v>
      </c>
      <c r="M484" s="11" t="e">
        <f>VLOOKUP($A484,'By SKU - New RTs'!$A:$V,21,FALSE)</f>
        <v>#REF!</v>
      </c>
      <c r="N484" s="12" t="e">
        <f t="shared" si="43"/>
        <v>#REF!</v>
      </c>
      <c r="O484" s="11" t="e">
        <f>VLOOKUP($A484,'By SKU - Old RTs'!$A:$V,22,FALSE)</f>
        <v>#REF!</v>
      </c>
      <c r="P484" s="11" t="e">
        <f>VLOOKUP($A484,'By SKU - New RTs'!$A:$V,22,FALSE)</f>
        <v>#REF!</v>
      </c>
      <c r="Q484" s="11" t="e">
        <f t="shared" si="44"/>
        <v>#REF!</v>
      </c>
    </row>
    <row r="485" spans="1:17" x14ac:dyDescent="0.3">
      <c r="A485" s="3" t="e">
        <f>'By SKU - Old RTs'!#REF!</f>
        <v>#REF!</v>
      </c>
      <c r="B485" t="e">
        <f>'By SKU - Old RTs'!#REF!</f>
        <v>#REF!</v>
      </c>
      <c r="C485" s="11" t="e">
        <f>VLOOKUP($A485,'By SKU - Old RTs'!$A:$V,18,FALSE)</f>
        <v>#REF!</v>
      </c>
      <c r="D485" s="11" t="e">
        <f>VLOOKUP($A485,'By SKU - New RTs'!$A:$V,18,FALSE)</f>
        <v>#REF!</v>
      </c>
      <c r="E485" s="12" t="e">
        <f t="shared" si="40"/>
        <v>#REF!</v>
      </c>
      <c r="F485" s="11" t="e">
        <f>VLOOKUP($A485,'By SKU - Old RTs'!$A:$V,19,FALSE)</f>
        <v>#REF!</v>
      </c>
      <c r="G485" s="11" t="e">
        <f>VLOOKUP($A485,'By SKU - New RTs'!$A:$V,19,FALSE)</f>
        <v>#REF!</v>
      </c>
      <c r="H485" s="12" t="e">
        <f t="shared" si="41"/>
        <v>#REF!</v>
      </c>
      <c r="I485" s="11" t="e">
        <f>VLOOKUP($A485,'By SKU - Old RTs'!$A:$V,20,FALSE)</f>
        <v>#REF!</v>
      </c>
      <c r="J485" s="11" t="e">
        <f>VLOOKUP($A485,'By SKU - New RTs'!$A:$V,20,FALSE)</f>
        <v>#REF!</v>
      </c>
      <c r="K485" s="12" t="e">
        <f t="shared" si="42"/>
        <v>#REF!</v>
      </c>
      <c r="L485" s="11" t="e">
        <f>VLOOKUP($A485,'By SKU - Old RTs'!$A:$V,21,FALSE)</f>
        <v>#REF!</v>
      </c>
      <c r="M485" s="11" t="e">
        <f>VLOOKUP($A485,'By SKU - New RTs'!$A:$V,21,FALSE)</f>
        <v>#REF!</v>
      </c>
      <c r="N485" s="12" t="e">
        <f t="shared" si="43"/>
        <v>#REF!</v>
      </c>
      <c r="O485" s="11" t="e">
        <f>VLOOKUP($A485,'By SKU - Old RTs'!$A:$V,22,FALSE)</f>
        <v>#REF!</v>
      </c>
      <c r="P485" s="11" t="e">
        <f>VLOOKUP($A485,'By SKU - New RTs'!$A:$V,22,FALSE)</f>
        <v>#REF!</v>
      </c>
      <c r="Q485" s="11" t="e">
        <f t="shared" si="44"/>
        <v>#REF!</v>
      </c>
    </row>
    <row r="486" spans="1:17" x14ac:dyDescent="0.3">
      <c r="A486" s="3" t="e">
        <f>'By SKU - Old RTs'!#REF!</f>
        <v>#REF!</v>
      </c>
      <c r="B486" t="e">
        <f>'By SKU - Old RTs'!#REF!</f>
        <v>#REF!</v>
      </c>
      <c r="C486" s="11" t="e">
        <f>VLOOKUP($A486,'By SKU - Old RTs'!$A:$V,18,FALSE)</f>
        <v>#REF!</v>
      </c>
      <c r="D486" s="11" t="e">
        <f>VLOOKUP($A486,'By SKU - New RTs'!$A:$V,18,FALSE)</f>
        <v>#REF!</v>
      </c>
      <c r="E486" s="12" t="e">
        <f t="shared" si="40"/>
        <v>#REF!</v>
      </c>
      <c r="F486" s="11" t="e">
        <f>VLOOKUP($A486,'By SKU - Old RTs'!$A:$V,19,FALSE)</f>
        <v>#REF!</v>
      </c>
      <c r="G486" s="11" t="e">
        <f>VLOOKUP($A486,'By SKU - New RTs'!$A:$V,19,FALSE)</f>
        <v>#REF!</v>
      </c>
      <c r="H486" s="12" t="e">
        <f t="shared" si="41"/>
        <v>#REF!</v>
      </c>
      <c r="I486" s="11" t="e">
        <f>VLOOKUP($A486,'By SKU - Old RTs'!$A:$V,20,FALSE)</f>
        <v>#REF!</v>
      </c>
      <c r="J486" s="11" t="e">
        <f>VLOOKUP($A486,'By SKU - New RTs'!$A:$V,20,FALSE)</f>
        <v>#REF!</v>
      </c>
      <c r="K486" s="12" t="e">
        <f t="shared" si="42"/>
        <v>#REF!</v>
      </c>
      <c r="L486" s="11" t="e">
        <f>VLOOKUP($A486,'By SKU - Old RTs'!$A:$V,21,FALSE)</f>
        <v>#REF!</v>
      </c>
      <c r="M486" s="11" t="e">
        <f>VLOOKUP($A486,'By SKU - New RTs'!$A:$V,21,FALSE)</f>
        <v>#REF!</v>
      </c>
      <c r="N486" s="12" t="e">
        <f t="shared" si="43"/>
        <v>#REF!</v>
      </c>
      <c r="O486" s="11" t="e">
        <f>VLOOKUP($A486,'By SKU - Old RTs'!$A:$V,22,FALSE)</f>
        <v>#REF!</v>
      </c>
      <c r="P486" s="11" t="e">
        <f>VLOOKUP($A486,'By SKU - New RTs'!$A:$V,22,FALSE)</f>
        <v>#REF!</v>
      </c>
      <c r="Q486" s="11" t="e">
        <f t="shared" si="44"/>
        <v>#REF!</v>
      </c>
    </row>
    <row r="487" spans="1:17" x14ac:dyDescent="0.3">
      <c r="A487" s="3" t="e">
        <f>'By SKU - Old RTs'!#REF!</f>
        <v>#REF!</v>
      </c>
      <c r="B487" t="e">
        <f>'By SKU - Old RTs'!#REF!</f>
        <v>#REF!</v>
      </c>
      <c r="C487" s="11" t="e">
        <f>VLOOKUP($A487,'By SKU - Old RTs'!$A:$V,18,FALSE)</f>
        <v>#REF!</v>
      </c>
      <c r="D487" s="11" t="e">
        <f>VLOOKUP($A487,'By SKU - New RTs'!$A:$V,18,FALSE)</f>
        <v>#REF!</v>
      </c>
      <c r="E487" s="12" t="e">
        <f t="shared" si="40"/>
        <v>#REF!</v>
      </c>
      <c r="F487" s="11" t="e">
        <f>VLOOKUP($A487,'By SKU - Old RTs'!$A:$V,19,FALSE)</f>
        <v>#REF!</v>
      </c>
      <c r="G487" s="11" t="e">
        <f>VLOOKUP($A487,'By SKU - New RTs'!$A:$V,19,FALSE)</f>
        <v>#REF!</v>
      </c>
      <c r="H487" s="12" t="e">
        <f t="shared" si="41"/>
        <v>#REF!</v>
      </c>
      <c r="I487" s="11" t="e">
        <f>VLOOKUP($A487,'By SKU - Old RTs'!$A:$V,20,FALSE)</f>
        <v>#REF!</v>
      </c>
      <c r="J487" s="11" t="e">
        <f>VLOOKUP($A487,'By SKU - New RTs'!$A:$V,20,FALSE)</f>
        <v>#REF!</v>
      </c>
      <c r="K487" s="12" t="e">
        <f t="shared" si="42"/>
        <v>#REF!</v>
      </c>
      <c r="L487" s="11" t="e">
        <f>VLOOKUP($A487,'By SKU - Old RTs'!$A:$V,21,FALSE)</f>
        <v>#REF!</v>
      </c>
      <c r="M487" s="11" t="e">
        <f>VLOOKUP($A487,'By SKU - New RTs'!$A:$V,21,FALSE)</f>
        <v>#REF!</v>
      </c>
      <c r="N487" s="12" t="e">
        <f t="shared" si="43"/>
        <v>#REF!</v>
      </c>
      <c r="O487" s="11" t="e">
        <f>VLOOKUP($A487,'By SKU - Old RTs'!$A:$V,22,FALSE)</f>
        <v>#REF!</v>
      </c>
      <c r="P487" s="11" t="e">
        <f>VLOOKUP($A487,'By SKU - New RTs'!$A:$V,22,FALSE)</f>
        <v>#REF!</v>
      </c>
      <c r="Q487" s="11" t="e">
        <f t="shared" si="44"/>
        <v>#REF!</v>
      </c>
    </row>
    <row r="488" spans="1:17" x14ac:dyDescent="0.3">
      <c r="A488" s="3" t="e">
        <f>'By SKU - Old RTs'!#REF!</f>
        <v>#REF!</v>
      </c>
      <c r="B488" t="e">
        <f>'By SKU - Old RTs'!#REF!</f>
        <v>#REF!</v>
      </c>
      <c r="C488" s="11" t="e">
        <f>VLOOKUP($A488,'By SKU - Old RTs'!$A:$V,18,FALSE)</f>
        <v>#REF!</v>
      </c>
      <c r="D488" s="11" t="e">
        <f>VLOOKUP($A488,'By SKU - New RTs'!$A:$V,18,FALSE)</f>
        <v>#REF!</v>
      </c>
      <c r="E488" s="12" t="e">
        <f t="shared" si="40"/>
        <v>#REF!</v>
      </c>
      <c r="F488" s="11" t="e">
        <f>VLOOKUP($A488,'By SKU - Old RTs'!$A:$V,19,FALSE)</f>
        <v>#REF!</v>
      </c>
      <c r="G488" s="11" t="e">
        <f>VLOOKUP($A488,'By SKU - New RTs'!$A:$V,19,FALSE)</f>
        <v>#REF!</v>
      </c>
      <c r="H488" s="12" t="e">
        <f t="shared" si="41"/>
        <v>#REF!</v>
      </c>
      <c r="I488" s="11" t="e">
        <f>VLOOKUP($A488,'By SKU - Old RTs'!$A:$V,20,FALSE)</f>
        <v>#REF!</v>
      </c>
      <c r="J488" s="11" t="e">
        <f>VLOOKUP($A488,'By SKU - New RTs'!$A:$V,20,FALSE)</f>
        <v>#REF!</v>
      </c>
      <c r="K488" s="12" t="e">
        <f t="shared" si="42"/>
        <v>#REF!</v>
      </c>
      <c r="L488" s="11" t="e">
        <f>VLOOKUP($A488,'By SKU - Old RTs'!$A:$V,21,FALSE)</f>
        <v>#REF!</v>
      </c>
      <c r="M488" s="11" t="e">
        <f>VLOOKUP($A488,'By SKU - New RTs'!$A:$V,21,FALSE)</f>
        <v>#REF!</v>
      </c>
      <c r="N488" s="12" t="e">
        <f t="shared" si="43"/>
        <v>#REF!</v>
      </c>
      <c r="O488" s="11" t="e">
        <f>VLOOKUP($A488,'By SKU - Old RTs'!$A:$V,22,FALSE)</f>
        <v>#REF!</v>
      </c>
      <c r="P488" s="11" t="e">
        <f>VLOOKUP($A488,'By SKU - New RTs'!$A:$V,22,FALSE)</f>
        <v>#REF!</v>
      </c>
      <c r="Q488" s="11" t="e">
        <f t="shared" si="44"/>
        <v>#REF!</v>
      </c>
    </row>
    <row r="489" spans="1:17" x14ac:dyDescent="0.3">
      <c r="A489" s="3" t="e">
        <f>'By SKU - Old RTs'!#REF!</f>
        <v>#REF!</v>
      </c>
      <c r="B489" t="e">
        <f>'By SKU - Old RTs'!#REF!</f>
        <v>#REF!</v>
      </c>
      <c r="C489" s="11" t="e">
        <f>VLOOKUP($A489,'By SKU - Old RTs'!$A:$V,18,FALSE)</f>
        <v>#REF!</v>
      </c>
      <c r="D489" s="11" t="e">
        <f>VLOOKUP($A489,'By SKU - New RTs'!$A:$V,18,FALSE)</f>
        <v>#REF!</v>
      </c>
      <c r="E489" s="12" t="e">
        <f t="shared" si="40"/>
        <v>#REF!</v>
      </c>
      <c r="F489" s="11" t="e">
        <f>VLOOKUP($A489,'By SKU - Old RTs'!$A:$V,19,FALSE)</f>
        <v>#REF!</v>
      </c>
      <c r="G489" s="11" t="e">
        <f>VLOOKUP($A489,'By SKU - New RTs'!$A:$V,19,FALSE)</f>
        <v>#REF!</v>
      </c>
      <c r="H489" s="12" t="e">
        <f t="shared" si="41"/>
        <v>#REF!</v>
      </c>
      <c r="I489" s="11" t="e">
        <f>VLOOKUP($A489,'By SKU - Old RTs'!$A:$V,20,FALSE)</f>
        <v>#REF!</v>
      </c>
      <c r="J489" s="11" t="e">
        <f>VLOOKUP($A489,'By SKU - New RTs'!$A:$V,20,FALSE)</f>
        <v>#REF!</v>
      </c>
      <c r="K489" s="12" t="e">
        <f t="shared" si="42"/>
        <v>#REF!</v>
      </c>
      <c r="L489" s="11" t="e">
        <f>VLOOKUP($A489,'By SKU - Old RTs'!$A:$V,21,FALSE)</f>
        <v>#REF!</v>
      </c>
      <c r="M489" s="11" t="e">
        <f>VLOOKUP($A489,'By SKU - New RTs'!$A:$V,21,FALSE)</f>
        <v>#REF!</v>
      </c>
      <c r="N489" s="12" t="e">
        <f t="shared" si="43"/>
        <v>#REF!</v>
      </c>
      <c r="O489" s="11" t="e">
        <f>VLOOKUP($A489,'By SKU - Old RTs'!$A:$V,22,FALSE)</f>
        <v>#REF!</v>
      </c>
      <c r="P489" s="11" t="e">
        <f>VLOOKUP($A489,'By SKU - New RTs'!$A:$V,22,FALSE)</f>
        <v>#REF!</v>
      </c>
      <c r="Q489" s="11" t="e">
        <f t="shared" si="44"/>
        <v>#REF!</v>
      </c>
    </row>
    <row r="490" spans="1:17" x14ac:dyDescent="0.3">
      <c r="A490" s="3" t="e">
        <f>'By SKU - Old RTs'!#REF!</f>
        <v>#REF!</v>
      </c>
      <c r="B490" t="e">
        <f>'By SKU - Old RTs'!#REF!</f>
        <v>#REF!</v>
      </c>
      <c r="C490" s="11" t="e">
        <f>VLOOKUP($A490,'By SKU - Old RTs'!$A:$V,18,FALSE)</f>
        <v>#REF!</v>
      </c>
      <c r="D490" s="11" t="e">
        <f>VLOOKUP($A490,'By SKU - New RTs'!$A:$V,18,FALSE)</f>
        <v>#REF!</v>
      </c>
      <c r="E490" s="12" t="e">
        <f t="shared" si="40"/>
        <v>#REF!</v>
      </c>
      <c r="F490" s="11" t="e">
        <f>VLOOKUP($A490,'By SKU - Old RTs'!$A:$V,19,FALSE)</f>
        <v>#REF!</v>
      </c>
      <c r="G490" s="11" t="e">
        <f>VLOOKUP($A490,'By SKU - New RTs'!$A:$V,19,FALSE)</f>
        <v>#REF!</v>
      </c>
      <c r="H490" s="12" t="e">
        <f t="shared" si="41"/>
        <v>#REF!</v>
      </c>
      <c r="I490" s="11" t="e">
        <f>VLOOKUP($A490,'By SKU - Old RTs'!$A:$V,20,FALSE)</f>
        <v>#REF!</v>
      </c>
      <c r="J490" s="11" t="e">
        <f>VLOOKUP($A490,'By SKU - New RTs'!$A:$V,20,FALSE)</f>
        <v>#REF!</v>
      </c>
      <c r="K490" s="12" t="e">
        <f t="shared" si="42"/>
        <v>#REF!</v>
      </c>
      <c r="L490" s="11" t="e">
        <f>VLOOKUP($A490,'By SKU - Old RTs'!$A:$V,21,FALSE)</f>
        <v>#REF!</v>
      </c>
      <c r="M490" s="11" t="e">
        <f>VLOOKUP($A490,'By SKU - New RTs'!$A:$V,21,FALSE)</f>
        <v>#REF!</v>
      </c>
      <c r="N490" s="12" t="e">
        <f t="shared" si="43"/>
        <v>#REF!</v>
      </c>
      <c r="O490" s="11" t="e">
        <f>VLOOKUP($A490,'By SKU - Old RTs'!$A:$V,22,FALSE)</f>
        <v>#REF!</v>
      </c>
      <c r="P490" s="11" t="e">
        <f>VLOOKUP($A490,'By SKU - New RTs'!$A:$V,22,FALSE)</f>
        <v>#REF!</v>
      </c>
      <c r="Q490" s="11" t="e">
        <f t="shared" si="44"/>
        <v>#REF!</v>
      </c>
    </row>
    <row r="491" spans="1:17" x14ac:dyDescent="0.3">
      <c r="A491" s="3" t="e">
        <f>'By SKU - Old RTs'!#REF!</f>
        <v>#REF!</v>
      </c>
      <c r="B491" t="e">
        <f>'By SKU - Old RTs'!#REF!</f>
        <v>#REF!</v>
      </c>
      <c r="C491" s="11" t="e">
        <f>VLOOKUP($A491,'By SKU - Old RTs'!$A:$V,18,FALSE)</f>
        <v>#REF!</v>
      </c>
      <c r="D491" s="11" t="e">
        <f>VLOOKUP($A491,'By SKU - New RTs'!$A:$V,18,FALSE)</f>
        <v>#REF!</v>
      </c>
      <c r="E491" s="12" t="e">
        <f t="shared" si="40"/>
        <v>#REF!</v>
      </c>
      <c r="F491" s="11" t="e">
        <f>VLOOKUP($A491,'By SKU - Old RTs'!$A:$V,19,FALSE)</f>
        <v>#REF!</v>
      </c>
      <c r="G491" s="11" t="e">
        <f>VLOOKUP($A491,'By SKU - New RTs'!$A:$V,19,FALSE)</f>
        <v>#REF!</v>
      </c>
      <c r="H491" s="12" t="e">
        <f t="shared" si="41"/>
        <v>#REF!</v>
      </c>
      <c r="I491" s="11" t="e">
        <f>VLOOKUP($A491,'By SKU - Old RTs'!$A:$V,20,FALSE)</f>
        <v>#REF!</v>
      </c>
      <c r="J491" s="11" t="e">
        <f>VLOOKUP($A491,'By SKU - New RTs'!$A:$V,20,FALSE)</f>
        <v>#REF!</v>
      </c>
      <c r="K491" s="12" t="e">
        <f t="shared" si="42"/>
        <v>#REF!</v>
      </c>
      <c r="L491" s="11" t="e">
        <f>VLOOKUP($A491,'By SKU - Old RTs'!$A:$V,21,FALSE)</f>
        <v>#REF!</v>
      </c>
      <c r="M491" s="11" t="e">
        <f>VLOOKUP($A491,'By SKU - New RTs'!$A:$V,21,FALSE)</f>
        <v>#REF!</v>
      </c>
      <c r="N491" s="12" t="e">
        <f t="shared" si="43"/>
        <v>#REF!</v>
      </c>
      <c r="O491" s="11" t="e">
        <f>VLOOKUP($A491,'By SKU - Old RTs'!$A:$V,22,FALSE)</f>
        <v>#REF!</v>
      </c>
      <c r="P491" s="11" t="e">
        <f>VLOOKUP($A491,'By SKU - New RTs'!$A:$V,22,FALSE)</f>
        <v>#REF!</v>
      </c>
      <c r="Q491" s="11" t="e">
        <f t="shared" si="44"/>
        <v>#REF!</v>
      </c>
    </row>
    <row r="492" spans="1:17" x14ac:dyDescent="0.3">
      <c r="A492" s="3" t="e">
        <f>'By SKU - Old RTs'!#REF!</f>
        <v>#REF!</v>
      </c>
      <c r="B492" t="e">
        <f>'By SKU - Old RTs'!#REF!</f>
        <v>#REF!</v>
      </c>
      <c r="C492" s="11" t="e">
        <f>VLOOKUP($A492,'By SKU - Old RTs'!$A:$V,18,FALSE)</f>
        <v>#REF!</v>
      </c>
      <c r="D492" s="11" t="e">
        <f>VLOOKUP($A492,'By SKU - New RTs'!$A:$V,18,FALSE)</f>
        <v>#REF!</v>
      </c>
      <c r="E492" s="12" t="e">
        <f t="shared" si="40"/>
        <v>#REF!</v>
      </c>
      <c r="F492" s="11" t="e">
        <f>VLOOKUP($A492,'By SKU - Old RTs'!$A:$V,19,FALSE)</f>
        <v>#REF!</v>
      </c>
      <c r="G492" s="11" t="e">
        <f>VLOOKUP($A492,'By SKU - New RTs'!$A:$V,19,FALSE)</f>
        <v>#REF!</v>
      </c>
      <c r="H492" s="12" t="e">
        <f t="shared" si="41"/>
        <v>#REF!</v>
      </c>
      <c r="I492" s="11" t="e">
        <f>VLOOKUP($A492,'By SKU - Old RTs'!$A:$V,20,FALSE)</f>
        <v>#REF!</v>
      </c>
      <c r="J492" s="11" t="e">
        <f>VLOOKUP($A492,'By SKU - New RTs'!$A:$V,20,FALSE)</f>
        <v>#REF!</v>
      </c>
      <c r="K492" s="12" t="e">
        <f t="shared" si="42"/>
        <v>#REF!</v>
      </c>
      <c r="L492" s="11" t="e">
        <f>VLOOKUP($A492,'By SKU - Old RTs'!$A:$V,21,FALSE)</f>
        <v>#REF!</v>
      </c>
      <c r="M492" s="11" t="e">
        <f>VLOOKUP($A492,'By SKU - New RTs'!$A:$V,21,FALSE)</f>
        <v>#REF!</v>
      </c>
      <c r="N492" s="12" t="e">
        <f t="shared" si="43"/>
        <v>#REF!</v>
      </c>
      <c r="O492" s="11" t="e">
        <f>VLOOKUP($A492,'By SKU - Old RTs'!$A:$V,22,FALSE)</f>
        <v>#REF!</v>
      </c>
      <c r="P492" s="11" t="e">
        <f>VLOOKUP($A492,'By SKU - New RTs'!$A:$V,22,FALSE)</f>
        <v>#REF!</v>
      </c>
      <c r="Q492" s="11" t="e">
        <f t="shared" si="44"/>
        <v>#REF!</v>
      </c>
    </row>
    <row r="493" spans="1:17" x14ac:dyDescent="0.3">
      <c r="A493" s="3" t="e">
        <f>'By SKU - Old RTs'!#REF!</f>
        <v>#REF!</v>
      </c>
      <c r="B493" t="e">
        <f>'By SKU - Old RTs'!#REF!</f>
        <v>#REF!</v>
      </c>
      <c r="C493" s="11" t="e">
        <f>VLOOKUP($A493,'By SKU - Old RTs'!$A:$V,18,FALSE)</f>
        <v>#REF!</v>
      </c>
      <c r="D493" s="11" t="e">
        <f>VLOOKUP($A493,'By SKU - New RTs'!$A:$V,18,FALSE)</f>
        <v>#REF!</v>
      </c>
      <c r="E493" s="12" t="e">
        <f t="shared" si="40"/>
        <v>#REF!</v>
      </c>
      <c r="F493" s="11" t="e">
        <f>VLOOKUP($A493,'By SKU - Old RTs'!$A:$V,19,FALSE)</f>
        <v>#REF!</v>
      </c>
      <c r="G493" s="11" t="e">
        <f>VLOOKUP($A493,'By SKU - New RTs'!$A:$V,19,FALSE)</f>
        <v>#REF!</v>
      </c>
      <c r="H493" s="12" t="e">
        <f t="shared" si="41"/>
        <v>#REF!</v>
      </c>
      <c r="I493" s="11" t="e">
        <f>VLOOKUP($A493,'By SKU - Old RTs'!$A:$V,20,FALSE)</f>
        <v>#REF!</v>
      </c>
      <c r="J493" s="11" t="e">
        <f>VLOOKUP($A493,'By SKU - New RTs'!$A:$V,20,FALSE)</f>
        <v>#REF!</v>
      </c>
      <c r="K493" s="12" t="e">
        <f t="shared" si="42"/>
        <v>#REF!</v>
      </c>
      <c r="L493" s="11" t="e">
        <f>VLOOKUP($A493,'By SKU - Old RTs'!$A:$V,21,FALSE)</f>
        <v>#REF!</v>
      </c>
      <c r="M493" s="11" t="e">
        <f>VLOOKUP($A493,'By SKU - New RTs'!$A:$V,21,FALSE)</f>
        <v>#REF!</v>
      </c>
      <c r="N493" s="12" t="e">
        <f t="shared" si="43"/>
        <v>#REF!</v>
      </c>
      <c r="O493" s="11" t="e">
        <f>VLOOKUP($A493,'By SKU - Old RTs'!$A:$V,22,FALSE)</f>
        <v>#REF!</v>
      </c>
      <c r="P493" s="11" t="e">
        <f>VLOOKUP($A493,'By SKU - New RTs'!$A:$V,22,FALSE)</f>
        <v>#REF!</v>
      </c>
      <c r="Q493" s="11" t="e">
        <f t="shared" si="44"/>
        <v>#REF!</v>
      </c>
    </row>
    <row r="494" spans="1:17" x14ac:dyDescent="0.3">
      <c r="A494" s="3" t="e">
        <f>'By SKU - Old RTs'!#REF!</f>
        <v>#REF!</v>
      </c>
      <c r="B494" t="e">
        <f>'By SKU - Old RTs'!#REF!</f>
        <v>#REF!</v>
      </c>
      <c r="C494" s="11" t="e">
        <f>VLOOKUP($A494,'By SKU - Old RTs'!$A:$V,18,FALSE)</f>
        <v>#REF!</v>
      </c>
      <c r="D494" s="11" t="e">
        <f>VLOOKUP($A494,'By SKU - New RTs'!$A:$V,18,FALSE)</f>
        <v>#REF!</v>
      </c>
      <c r="E494" s="12" t="e">
        <f t="shared" si="40"/>
        <v>#REF!</v>
      </c>
      <c r="F494" s="11" t="e">
        <f>VLOOKUP($A494,'By SKU - Old RTs'!$A:$V,19,FALSE)</f>
        <v>#REF!</v>
      </c>
      <c r="G494" s="11" t="e">
        <f>VLOOKUP($A494,'By SKU - New RTs'!$A:$V,19,FALSE)</f>
        <v>#REF!</v>
      </c>
      <c r="H494" s="12" t="e">
        <f t="shared" si="41"/>
        <v>#REF!</v>
      </c>
      <c r="I494" s="11" t="e">
        <f>VLOOKUP($A494,'By SKU - Old RTs'!$A:$V,20,FALSE)</f>
        <v>#REF!</v>
      </c>
      <c r="J494" s="11" t="e">
        <f>VLOOKUP($A494,'By SKU - New RTs'!$A:$V,20,FALSE)</f>
        <v>#REF!</v>
      </c>
      <c r="K494" s="12" t="e">
        <f t="shared" si="42"/>
        <v>#REF!</v>
      </c>
      <c r="L494" s="11" t="e">
        <f>VLOOKUP($A494,'By SKU - Old RTs'!$A:$V,21,FALSE)</f>
        <v>#REF!</v>
      </c>
      <c r="M494" s="11" t="e">
        <f>VLOOKUP($A494,'By SKU - New RTs'!$A:$V,21,FALSE)</f>
        <v>#REF!</v>
      </c>
      <c r="N494" s="12" t="e">
        <f t="shared" si="43"/>
        <v>#REF!</v>
      </c>
      <c r="O494" s="11" t="e">
        <f>VLOOKUP($A494,'By SKU - Old RTs'!$A:$V,22,FALSE)</f>
        <v>#REF!</v>
      </c>
      <c r="P494" s="11" t="e">
        <f>VLOOKUP($A494,'By SKU - New RTs'!$A:$V,22,FALSE)</f>
        <v>#REF!</v>
      </c>
      <c r="Q494" s="11" t="e">
        <f t="shared" si="44"/>
        <v>#REF!</v>
      </c>
    </row>
    <row r="495" spans="1:17" x14ac:dyDescent="0.3">
      <c r="A495" s="3" t="e">
        <f>'By SKU - Old RTs'!#REF!</f>
        <v>#REF!</v>
      </c>
      <c r="B495" t="e">
        <f>'By SKU - Old RTs'!#REF!</f>
        <v>#REF!</v>
      </c>
      <c r="C495" s="11" t="e">
        <f>VLOOKUP($A495,'By SKU - Old RTs'!$A:$V,18,FALSE)</f>
        <v>#REF!</v>
      </c>
      <c r="D495" s="11" t="e">
        <f>VLOOKUP($A495,'By SKU - New RTs'!$A:$V,18,FALSE)</f>
        <v>#REF!</v>
      </c>
      <c r="E495" s="12" t="e">
        <f t="shared" si="40"/>
        <v>#REF!</v>
      </c>
      <c r="F495" s="11" t="e">
        <f>VLOOKUP($A495,'By SKU - Old RTs'!$A:$V,19,FALSE)</f>
        <v>#REF!</v>
      </c>
      <c r="G495" s="11" t="e">
        <f>VLOOKUP($A495,'By SKU - New RTs'!$A:$V,19,FALSE)</f>
        <v>#REF!</v>
      </c>
      <c r="H495" s="12" t="e">
        <f t="shared" si="41"/>
        <v>#REF!</v>
      </c>
      <c r="I495" s="11" t="e">
        <f>VLOOKUP($A495,'By SKU - Old RTs'!$A:$V,20,FALSE)</f>
        <v>#REF!</v>
      </c>
      <c r="J495" s="11" t="e">
        <f>VLOOKUP($A495,'By SKU - New RTs'!$A:$V,20,FALSE)</f>
        <v>#REF!</v>
      </c>
      <c r="K495" s="12" t="e">
        <f t="shared" si="42"/>
        <v>#REF!</v>
      </c>
      <c r="L495" s="11" t="e">
        <f>VLOOKUP($A495,'By SKU - Old RTs'!$A:$V,21,FALSE)</f>
        <v>#REF!</v>
      </c>
      <c r="M495" s="11" t="e">
        <f>VLOOKUP($A495,'By SKU - New RTs'!$A:$V,21,FALSE)</f>
        <v>#REF!</v>
      </c>
      <c r="N495" s="12" t="e">
        <f t="shared" si="43"/>
        <v>#REF!</v>
      </c>
      <c r="O495" s="11" t="e">
        <f>VLOOKUP($A495,'By SKU - Old RTs'!$A:$V,22,FALSE)</f>
        <v>#REF!</v>
      </c>
      <c r="P495" s="11" t="e">
        <f>VLOOKUP($A495,'By SKU - New RTs'!$A:$V,22,FALSE)</f>
        <v>#REF!</v>
      </c>
      <c r="Q495" s="11" t="e">
        <f t="shared" si="44"/>
        <v>#REF!</v>
      </c>
    </row>
    <row r="496" spans="1:17" x14ac:dyDescent="0.3">
      <c r="A496" s="3" t="e">
        <f>'By SKU - Old RTs'!#REF!</f>
        <v>#REF!</v>
      </c>
      <c r="B496" t="e">
        <f>'By SKU - Old RTs'!#REF!</f>
        <v>#REF!</v>
      </c>
      <c r="C496" s="11" t="e">
        <f>VLOOKUP($A496,'By SKU - Old RTs'!$A:$V,18,FALSE)</f>
        <v>#REF!</v>
      </c>
      <c r="D496" s="11" t="e">
        <f>VLOOKUP($A496,'By SKU - New RTs'!$A:$V,18,FALSE)</f>
        <v>#REF!</v>
      </c>
      <c r="E496" s="12" t="e">
        <f t="shared" si="40"/>
        <v>#REF!</v>
      </c>
      <c r="F496" s="11" t="e">
        <f>VLOOKUP($A496,'By SKU - Old RTs'!$A:$V,19,FALSE)</f>
        <v>#REF!</v>
      </c>
      <c r="G496" s="11" t="e">
        <f>VLOOKUP($A496,'By SKU - New RTs'!$A:$V,19,FALSE)</f>
        <v>#REF!</v>
      </c>
      <c r="H496" s="12" t="e">
        <f t="shared" si="41"/>
        <v>#REF!</v>
      </c>
      <c r="I496" s="11" t="e">
        <f>VLOOKUP($A496,'By SKU - Old RTs'!$A:$V,20,FALSE)</f>
        <v>#REF!</v>
      </c>
      <c r="J496" s="11" t="e">
        <f>VLOOKUP($A496,'By SKU - New RTs'!$A:$V,20,FALSE)</f>
        <v>#REF!</v>
      </c>
      <c r="K496" s="12" t="e">
        <f t="shared" si="42"/>
        <v>#REF!</v>
      </c>
      <c r="L496" s="11" t="e">
        <f>VLOOKUP($A496,'By SKU - Old RTs'!$A:$V,21,FALSE)</f>
        <v>#REF!</v>
      </c>
      <c r="M496" s="11" t="e">
        <f>VLOOKUP($A496,'By SKU - New RTs'!$A:$V,21,FALSE)</f>
        <v>#REF!</v>
      </c>
      <c r="N496" s="12" t="e">
        <f t="shared" si="43"/>
        <v>#REF!</v>
      </c>
      <c r="O496" s="11" t="e">
        <f>VLOOKUP($A496,'By SKU - Old RTs'!$A:$V,22,FALSE)</f>
        <v>#REF!</v>
      </c>
      <c r="P496" s="11" t="e">
        <f>VLOOKUP($A496,'By SKU - New RTs'!$A:$V,22,FALSE)</f>
        <v>#REF!</v>
      </c>
      <c r="Q496" s="11" t="e">
        <f t="shared" si="44"/>
        <v>#REF!</v>
      </c>
    </row>
    <row r="497" spans="1:17" x14ac:dyDescent="0.3">
      <c r="A497" s="3" t="e">
        <f>'By SKU - Old RTs'!#REF!</f>
        <v>#REF!</v>
      </c>
      <c r="B497" t="e">
        <f>'By SKU - Old RTs'!#REF!</f>
        <v>#REF!</v>
      </c>
      <c r="C497" s="11" t="e">
        <f>VLOOKUP($A497,'By SKU - Old RTs'!$A:$V,18,FALSE)</f>
        <v>#REF!</v>
      </c>
      <c r="D497" s="11" t="e">
        <f>VLOOKUP($A497,'By SKU - New RTs'!$A:$V,18,FALSE)</f>
        <v>#REF!</v>
      </c>
      <c r="E497" s="12" t="e">
        <f t="shared" si="40"/>
        <v>#REF!</v>
      </c>
      <c r="F497" s="11" t="e">
        <f>VLOOKUP($A497,'By SKU - Old RTs'!$A:$V,19,FALSE)</f>
        <v>#REF!</v>
      </c>
      <c r="G497" s="11" t="e">
        <f>VLOOKUP($A497,'By SKU - New RTs'!$A:$V,19,FALSE)</f>
        <v>#REF!</v>
      </c>
      <c r="H497" s="12" t="e">
        <f t="shared" si="41"/>
        <v>#REF!</v>
      </c>
      <c r="I497" s="11" t="e">
        <f>VLOOKUP($A497,'By SKU - Old RTs'!$A:$V,20,FALSE)</f>
        <v>#REF!</v>
      </c>
      <c r="J497" s="11" t="e">
        <f>VLOOKUP($A497,'By SKU - New RTs'!$A:$V,20,FALSE)</f>
        <v>#REF!</v>
      </c>
      <c r="K497" s="12" t="e">
        <f t="shared" si="42"/>
        <v>#REF!</v>
      </c>
      <c r="L497" s="11" t="e">
        <f>VLOOKUP($A497,'By SKU - Old RTs'!$A:$V,21,FALSE)</f>
        <v>#REF!</v>
      </c>
      <c r="M497" s="11" t="e">
        <f>VLOOKUP($A497,'By SKU - New RTs'!$A:$V,21,FALSE)</f>
        <v>#REF!</v>
      </c>
      <c r="N497" s="12" t="e">
        <f t="shared" si="43"/>
        <v>#REF!</v>
      </c>
      <c r="O497" s="11" t="e">
        <f>VLOOKUP($A497,'By SKU - Old RTs'!$A:$V,22,FALSE)</f>
        <v>#REF!</v>
      </c>
      <c r="P497" s="11" t="e">
        <f>VLOOKUP($A497,'By SKU - New RTs'!$A:$V,22,FALSE)</f>
        <v>#REF!</v>
      </c>
      <c r="Q497" s="11" t="e">
        <f t="shared" si="44"/>
        <v>#REF!</v>
      </c>
    </row>
    <row r="498" spans="1:17" x14ac:dyDescent="0.3">
      <c r="A498" s="3" t="e">
        <f>'By SKU - Old RTs'!#REF!</f>
        <v>#REF!</v>
      </c>
      <c r="B498" t="e">
        <f>'By SKU - Old RTs'!#REF!</f>
        <v>#REF!</v>
      </c>
      <c r="C498" s="11" t="e">
        <f>VLOOKUP($A498,'By SKU - Old RTs'!$A:$V,18,FALSE)</f>
        <v>#REF!</v>
      </c>
      <c r="D498" s="11" t="e">
        <f>VLOOKUP($A498,'By SKU - New RTs'!$A:$V,18,FALSE)</f>
        <v>#REF!</v>
      </c>
      <c r="E498" s="12" t="e">
        <f t="shared" si="40"/>
        <v>#REF!</v>
      </c>
      <c r="F498" s="11" t="e">
        <f>VLOOKUP($A498,'By SKU - Old RTs'!$A:$V,19,FALSE)</f>
        <v>#REF!</v>
      </c>
      <c r="G498" s="11" t="e">
        <f>VLOOKUP($A498,'By SKU - New RTs'!$A:$V,19,FALSE)</f>
        <v>#REF!</v>
      </c>
      <c r="H498" s="12" t="e">
        <f t="shared" si="41"/>
        <v>#REF!</v>
      </c>
      <c r="I498" s="11" t="e">
        <f>VLOOKUP($A498,'By SKU - Old RTs'!$A:$V,20,FALSE)</f>
        <v>#REF!</v>
      </c>
      <c r="J498" s="11" t="e">
        <f>VLOOKUP($A498,'By SKU - New RTs'!$A:$V,20,FALSE)</f>
        <v>#REF!</v>
      </c>
      <c r="K498" s="12" t="e">
        <f t="shared" si="42"/>
        <v>#REF!</v>
      </c>
      <c r="L498" s="11" t="e">
        <f>VLOOKUP($A498,'By SKU - Old RTs'!$A:$V,21,FALSE)</f>
        <v>#REF!</v>
      </c>
      <c r="M498" s="11" t="e">
        <f>VLOOKUP($A498,'By SKU - New RTs'!$A:$V,21,FALSE)</f>
        <v>#REF!</v>
      </c>
      <c r="N498" s="12" t="e">
        <f t="shared" si="43"/>
        <v>#REF!</v>
      </c>
      <c r="O498" s="11" t="e">
        <f>VLOOKUP($A498,'By SKU - Old RTs'!$A:$V,22,FALSE)</f>
        <v>#REF!</v>
      </c>
      <c r="P498" s="11" t="e">
        <f>VLOOKUP($A498,'By SKU - New RTs'!$A:$V,22,FALSE)</f>
        <v>#REF!</v>
      </c>
      <c r="Q498" s="11" t="e">
        <f t="shared" si="44"/>
        <v>#REF!</v>
      </c>
    </row>
    <row r="499" spans="1:17" x14ac:dyDescent="0.3">
      <c r="A499" s="3" t="e">
        <f>'By SKU - Old RTs'!#REF!</f>
        <v>#REF!</v>
      </c>
      <c r="B499" t="e">
        <f>'By SKU - Old RTs'!#REF!</f>
        <v>#REF!</v>
      </c>
      <c r="C499" s="11" t="e">
        <f>VLOOKUP($A499,'By SKU - Old RTs'!$A:$V,18,FALSE)</f>
        <v>#REF!</v>
      </c>
      <c r="D499" s="11" t="e">
        <f>VLOOKUP($A499,'By SKU - New RTs'!$A:$V,18,FALSE)</f>
        <v>#REF!</v>
      </c>
      <c r="E499" s="12" t="e">
        <f t="shared" si="40"/>
        <v>#REF!</v>
      </c>
      <c r="F499" s="11" t="e">
        <f>VLOOKUP($A499,'By SKU - Old RTs'!$A:$V,19,FALSE)</f>
        <v>#REF!</v>
      </c>
      <c r="G499" s="11" t="e">
        <f>VLOOKUP($A499,'By SKU - New RTs'!$A:$V,19,FALSE)</f>
        <v>#REF!</v>
      </c>
      <c r="H499" s="12" t="e">
        <f t="shared" si="41"/>
        <v>#REF!</v>
      </c>
      <c r="I499" s="11" t="e">
        <f>VLOOKUP($A499,'By SKU - Old RTs'!$A:$V,20,FALSE)</f>
        <v>#REF!</v>
      </c>
      <c r="J499" s="11" t="e">
        <f>VLOOKUP($A499,'By SKU - New RTs'!$A:$V,20,FALSE)</f>
        <v>#REF!</v>
      </c>
      <c r="K499" s="12" t="e">
        <f t="shared" si="42"/>
        <v>#REF!</v>
      </c>
      <c r="L499" s="11" t="e">
        <f>VLOOKUP($A499,'By SKU - Old RTs'!$A:$V,21,FALSE)</f>
        <v>#REF!</v>
      </c>
      <c r="M499" s="11" t="e">
        <f>VLOOKUP($A499,'By SKU - New RTs'!$A:$V,21,FALSE)</f>
        <v>#REF!</v>
      </c>
      <c r="N499" s="12" t="e">
        <f t="shared" si="43"/>
        <v>#REF!</v>
      </c>
      <c r="O499" s="11" t="e">
        <f>VLOOKUP($A499,'By SKU - Old RTs'!$A:$V,22,FALSE)</f>
        <v>#REF!</v>
      </c>
      <c r="P499" s="11" t="e">
        <f>VLOOKUP($A499,'By SKU - New RTs'!$A:$V,22,FALSE)</f>
        <v>#REF!</v>
      </c>
      <c r="Q499" s="11" t="e">
        <f t="shared" si="44"/>
        <v>#REF!</v>
      </c>
    </row>
    <row r="500" spans="1:17" x14ac:dyDescent="0.3">
      <c r="A500" s="3" t="e">
        <f>'By SKU - Old RTs'!#REF!</f>
        <v>#REF!</v>
      </c>
      <c r="B500" t="e">
        <f>'By SKU - Old RTs'!#REF!</f>
        <v>#REF!</v>
      </c>
      <c r="C500" s="11" t="e">
        <f>VLOOKUP($A500,'By SKU - Old RTs'!$A:$V,18,FALSE)</f>
        <v>#REF!</v>
      </c>
      <c r="D500" s="11" t="e">
        <f>VLOOKUP($A500,'By SKU - New RTs'!$A:$V,18,FALSE)</f>
        <v>#REF!</v>
      </c>
      <c r="E500" s="12" t="e">
        <f t="shared" si="40"/>
        <v>#REF!</v>
      </c>
      <c r="F500" s="11" t="e">
        <f>VLOOKUP($A500,'By SKU - Old RTs'!$A:$V,19,FALSE)</f>
        <v>#REF!</v>
      </c>
      <c r="G500" s="11" t="e">
        <f>VLOOKUP($A500,'By SKU - New RTs'!$A:$V,19,FALSE)</f>
        <v>#REF!</v>
      </c>
      <c r="H500" s="12" t="e">
        <f t="shared" si="41"/>
        <v>#REF!</v>
      </c>
      <c r="I500" s="11" t="e">
        <f>VLOOKUP($A500,'By SKU - Old RTs'!$A:$V,20,FALSE)</f>
        <v>#REF!</v>
      </c>
      <c r="J500" s="11" t="e">
        <f>VLOOKUP($A500,'By SKU - New RTs'!$A:$V,20,FALSE)</f>
        <v>#REF!</v>
      </c>
      <c r="K500" s="12" t="e">
        <f t="shared" si="42"/>
        <v>#REF!</v>
      </c>
      <c r="L500" s="11" t="e">
        <f>VLOOKUP($A500,'By SKU - Old RTs'!$A:$V,21,FALSE)</f>
        <v>#REF!</v>
      </c>
      <c r="M500" s="11" t="e">
        <f>VLOOKUP($A500,'By SKU - New RTs'!$A:$V,21,FALSE)</f>
        <v>#REF!</v>
      </c>
      <c r="N500" s="12" t="e">
        <f t="shared" si="43"/>
        <v>#REF!</v>
      </c>
      <c r="O500" s="11" t="e">
        <f>VLOOKUP($A500,'By SKU - Old RTs'!$A:$V,22,FALSE)</f>
        <v>#REF!</v>
      </c>
      <c r="P500" s="11" t="e">
        <f>VLOOKUP($A500,'By SKU - New RTs'!$A:$V,22,FALSE)</f>
        <v>#REF!</v>
      </c>
      <c r="Q500" s="11" t="e">
        <f t="shared" si="44"/>
        <v>#REF!</v>
      </c>
    </row>
    <row r="501" spans="1:17" x14ac:dyDescent="0.3">
      <c r="A501" s="3" t="e">
        <f>'By SKU - Old RTs'!#REF!</f>
        <v>#REF!</v>
      </c>
      <c r="B501" t="e">
        <f>'By SKU - Old RTs'!#REF!</f>
        <v>#REF!</v>
      </c>
      <c r="C501" s="11" t="e">
        <f>VLOOKUP($A501,'By SKU - Old RTs'!$A:$V,18,FALSE)</f>
        <v>#REF!</v>
      </c>
      <c r="D501" s="11" t="e">
        <f>VLOOKUP($A501,'By SKU - New RTs'!$A:$V,18,FALSE)</f>
        <v>#REF!</v>
      </c>
      <c r="E501" s="12" t="e">
        <f t="shared" si="40"/>
        <v>#REF!</v>
      </c>
      <c r="F501" s="11" t="e">
        <f>VLOOKUP($A501,'By SKU - Old RTs'!$A:$V,19,FALSE)</f>
        <v>#REF!</v>
      </c>
      <c r="G501" s="11" t="e">
        <f>VLOOKUP($A501,'By SKU - New RTs'!$A:$V,19,FALSE)</f>
        <v>#REF!</v>
      </c>
      <c r="H501" s="12" t="e">
        <f t="shared" si="41"/>
        <v>#REF!</v>
      </c>
      <c r="I501" s="11" t="e">
        <f>VLOOKUP($A501,'By SKU - Old RTs'!$A:$V,20,FALSE)</f>
        <v>#REF!</v>
      </c>
      <c r="J501" s="11" t="e">
        <f>VLOOKUP($A501,'By SKU - New RTs'!$A:$V,20,FALSE)</f>
        <v>#REF!</v>
      </c>
      <c r="K501" s="12" t="e">
        <f t="shared" si="42"/>
        <v>#REF!</v>
      </c>
      <c r="L501" s="11" t="e">
        <f>VLOOKUP($A501,'By SKU - Old RTs'!$A:$V,21,FALSE)</f>
        <v>#REF!</v>
      </c>
      <c r="M501" s="11" t="e">
        <f>VLOOKUP($A501,'By SKU - New RTs'!$A:$V,21,FALSE)</f>
        <v>#REF!</v>
      </c>
      <c r="N501" s="12" t="e">
        <f t="shared" si="43"/>
        <v>#REF!</v>
      </c>
      <c r="O501" s="11" t="e">
        <f>VLOOKUP($A501,'By SKU - Old RTs'!$A:$V,22,FALSE)</f>
        <v>#REF!</v>
      </c>
      <c r="P501" s="11" t="e">
        <f>VLOOKUP($A501,'By SKU - New RTs'!$A:$V,22,FALSE)</f>
        <v>#REF!</v>
      </c>
      <c r="Q501" s="11" t="e">
        <f t="shared" si="44"/>
        <v>#REF!</v>
      </c>
    </row>
    <row r="502" spans="1:17" x14ac:dyDescent="0.3">
      <c r="A502" s="3" t="e">
        <f>'By SKU - Old RTs'!#REF!</f>
        <v>#REF!</v>
      </c>
      <c r="B502" t="e">
        <f>'By SKU - Old RTs'!#REF!</f>
        <v>#REF!</v>
      </c>
      <c r="C502" s="11" t="e">
        <f>VLOOKUP($A502,'By SKU - Old RTs'!$A:$V,18,FALSE)</f>
        <v>#REF!</v>
      </c>
      <c r="D502" s="11" t="e">
        <f>VLOOKUP($A502,'By SKU - New RTs'!$A:$V,18,FALSE)</f>
        <v>#REF!</v>
      </c>
      <c r="E502" s="12" t="e">
        <f t="shared" si="40"/>
        <v>#REF!</v>
      </c>
      <c r="F502" s="11" t="e">
        <f>VLOOKUP($A502,'By SKU - Old RTs'!$A:$V,19,FALSE)</f>
        <v>#REF!</v>
      </c>
      <c r="G502" s="11" t="e">
        <f>VLOOKUP($A502,'By SKU - New RTs'!$A:$V,19,FALSE)</f>
        <v>#REF!</v>
      </c>
      <c r="H502" s="12" t="e">
        <f t="shared" si="41"/>
        <v>#REF!</v>
      </c>
      <c r="I502" s="11" t="e">
        <f>VLOOKUP($A502,'By SKU - Old RTs'!$A:$V,20,FALSE)</f>
        <v>#REF!</v>
      </c>
      <c r="J502" s="11" t="e">
        <f>VLOOKUP($A502,'By SKU - New RTs'!$A:$V,20,FALSE)</f>
        <v>#REF!</v>
      </c>
      <c r="K502" s="12" t="e">
        <f t="shared" si="42"/>
        <v>#REF!</v>
      </c>
      <c r="L502" s="11" t="e">
        <f>VLOOKUP($A502,'By SKU - Old RTs'!$A:$V,21,FALSE)</f>
        <v>#REF!</v>
      </c>
      <c r="M502" s="11" t="e">
        <f>VLOOKUP($A502,'By SKU - New RTs'!$A:$V,21,FALSE)</f>
        <v>#REF!</v>
      </c>
      <c r="N502" s="12" t="e">
        <f t="shared" si="43"/>
        <v>#REF!</v>
      </c>
      <c r="O502" s="11" t="e">
        <f>VLOOKUP($A502,'By SKU - Old RTs'!$A:$V,22,FALSE)</f>
        <v>#REF!</v>
      </c>
      <c r="P502" s="11" t="e">
        <f>VLOOKUP($A502,'By SKU - New RTs'!$A:$V,22,FALSE)</f>
        <v>#REF!</v>
      </c>
      <c r="Q502" s="11" t="e">
        <f t="shared" si="44"/>
        <v>#REF!</v>
      </c>
    </row>
    <row r="503" spans="1:17" x14ac:dyDescent="0.3">
      <c r="A503" s="3" t="e">
        <f>'By SKU - Old RTs'!#REF!</f>
        <v>#REF!</v>
      </c>
      <c r="B503" t="e">
        <f>'By SKU - Old RTs'!#REF!</f>
        <v>#REF!</v>
      </c>
      <c r="C503" s="11" t="e">
        <f>VLOOKUP($A503,'By SKU - Old RTs'!$A:$V,18,FALSE)</f>
        <v>#REF!</v>
      </c>
      <c r="D503" s="11" t="e">
        <f>VLOOKUP($A503,'By SKU - New RTs'!$A:$V,18,FALSE)</f>
        <v>#REF!</v>
      </c>
      <c r="E503" s="12" t="e">
        <f t="shared" si="40"/>
        <v>#REF!</v>
      </c>
      <c r="F503" s="11" t="e">
        <f>VLOOKUP($A503,'By SKU - Old RTs'!$A:$V,19,FALSE)</f>
        <v>#REF!</v>
      </c>
      <c r="G503" s="11" t="e">
        <f>VLOOKUP($A503,'By SKU - New RTs'!$A:$V,19,FALSE)</f>
        <v>#REF!</v>
      </c>
      <c r="H503" s="12" t="e">
        <f t="shared" si="41"/>
        <v>#REF!</v>
      </c>
      <c r="I503" s="11" t="e">
        <f>VLOOKUP($A503,'By SKU - Old RTs'!$A:$V,20,FALSE)</f>
        <v>#REF!</v>
      </c>
      <c r="J503" s="11" t="e">
        <f>VLOOKUP($A503,'By SKU - New RTs'!$A:$V,20,FALSE)</f>
        <v>#REF!</v>
      </c>
      <c r="K503" s="12" t="e">
        <f t="shared" si="42"/>
        <v>#REF!</v>
      </c>
      <c r="L503" s="11" t="e">
        <f>VLOOKUP($A503,'By SKU - Old RTs'!$A:$V,21,FALSE)</f>
        <v>#REF!</v>
      </c>
      <c r="M503" s="11" t="e">
        <f>VLOOKUP($A503,'By SKU - New RTs'!$A:$V,21,FALSE)</f>
        <v>#REF!</v>
      </c>
      <c r="N503" s="12" t="e">
        <f t="shared" si="43"/>
        <v>#REF!</v>
      </c>
      <c r="O503" s="11" t="e">
        <f>VLOOKUP($A503,'By SKU - Old RTs'!$A:$V,22,FALSE)</f>
        <v>#REF!</v>
      </c>
      <c r="P503" s="11" t="e">
        <f>VLOOKUP($A503,'By SKU - New RTs'!$A:$V,22,FALSE)</f>
        <v>#REF!</v>
      </c>
      <c r="Q503" s="11" t="e">
        <f t="shared" si="44"/>
        <v>#REF!</v>
      </c>
    </row>
    <row r="504" spans="1:17" x14ac:dyDescent="0.3">
      <c r="A504" s="3" t="e">
        <f>'By SKU - Old RTs'!#REF!</f>
        <v>#REF!</v>
      </c>
      <c r="B504" t="e">
        <f>'By SKU - Old RTs'!#REF!</f>
        <v>#REF!</v>
      </c>
      <c r="C504" s="11" t="e">
        <f>VLOOKUP($A504,'By SKU - Old RTs'!$A:$V,18,FALSE)</f>
        <v>#REF!</v>
      </c>
      <c r="D504" s="11" t="e">
        <f>VLOOKUP($A504,'By SKU - New RTs'!$A:$V,18,FALSE)</f>
        <v>#REF!</v>
      </c>
      <c r="E504" s="12" t="e">
        <f t="shared" si="40"/>
        <v>#REF!</v>
      </c>
      <c r="F504" s="11" t="e">
        <f>VLOOKUP($A504,'By SKU - Old RTs'!$A:$V,19,FALSE)</f>
        <v>#REF!</v>
      </c>
      <c r="G504" s="11" t="e">
        <f>VLOOKUP($A504,'By SKU - New RTs'!$A:$V,19,FALSE)</f>
        <v>#REF!</v>
      </c>
      <c r="H504" s="12" t="e">
        <f t="shared" si="41"/>
        <v>#REF!</v>
      </c>
      <c r="I504" s="11" t="e">
        <f>VLOOKUP($A504,'By SKU - Old RTs'!$A:$V,20,FALSE)</f>
        <v>#REF!</v>
      </c>
      <c r="J504" s="11" t="e">
        <f>VLOOKUP($A504,'By SKU - New RTs'!$A:$V,20,FALSE)</f>
        <v>#REF!</v>
      </c>
      <c r="K504" s="12" t="e">
        <f t="shared" si="42"/>
        <v>#REF!</v>
      </c>
      <c r="L504" s="11" t="e">
        <f>VLOOKUP($A504,'By SKU - Old RTs'!$A:$V,21,FALSE)</f>
        <v>#REF!</v>
      </c>
      <c r="M504" s="11" t="e">
        <f>VLOOKUP($A504,'By SKU - New RTs'!$A:$V,21,FALSE)</f>
        <v>#REF!</v>
      </c>
      <c r="N504" s="12" t="e">
        <f t="shared" si="43"/>
        <v>#REF!</v>
      </c>
      <c r="O504" s="11" t="e">
        <f>VLOOKUP($A504,'By SKU - Old RTs'!$A:$V,22,FALSE)</f>
        <v>#REF!</v>
      </c>
      <c r="P504" s="11" t="e">
        <f>VLOOKUP($A504,'By SKU - New RTs'!$A:$V,22,FALSE)</f>
        <v>#REF!</v>
      </c>
      <c r="Q504" s="11" t="e">
        <f t="shared" si="44"/>
        <v>#REF!</v>
      </c>
    </row>
    <row r="505" spans="1:17" x14ac:dyDescent="0.3">
      <c r="A505" s="3" t="e">
        <f>'By SKU - Old RTs'!#REF!</f>
        <v>#REF!</v>
      </c>
      <c r="B505" t="e">
        <f>'By SKU - Old RTs'!#REF!</f>
        <v>#REF!</v>
      </c>
      <c r="C505" s="11" t="e">
        <f>VLOOKUP($A505,'By SKU - Old RTs'!$A:$V,18,FALSE)</f>
        <v>#REF!</v>
      </c>
      <c r="D505" s="11" t="e">
        <f>VLOOKUP($A505,'By SKU - New RTs'!$A:$V,18,FALSE)</f>
        <v>#REF!</v>
      </c>
      <c r="E505" s="12" t="e">
        <f t="shared" si="40"/>
        <v>#REF!</v>
      </c>
      <c r="F505" s="11" t="e">
        <f>VLOOKUP($A505,'By SKU - Old RTs'!$A:$V,19,FALSE)</f>
        <v>#REF!</v>
      </c>
      <c r="G505" s="11" t="e">
        <f>VLOOKUP($A505,'By SKU - New RTs'!$A:$V,19,FALSE)</f>
        <v>#REF!</v>
      </c>
      <c r="H505" s="12" t="e">
        <f t="shared" si="41"/>
        <v>#REF!</v>
      </c>
      <c r="I505" s="11" t="e">
        <f>VLOOKUP($A505,'By SKU - Old RTs'!$A:$V,20,FALSE)</f>
        <v>#REF!</v>
      </c>
      <c r="J505" s="11" t="e">
        <f>VLOOKUP($A505,'By SKU - New RTs'!$A:$V,20,FALSE)</f>
        <v>#REF!</v>
      </c>
      <c r="K505" s="12" t="e">
        <f t="shared" si="42"/>
        <v>#REF!</v>
      </c>
      <c r="L505" s="11" t="e">
        <f>VLOOKUP($A505,'By SKU - Old RTs'!$A:$V,21,FALSE)</f>
        <v>#REF!</v>
      </c>
      <c r="M505" s="11" t="e">
        <f>VLOOKUP($A505,'By SKU - New RTs'!$A:$V,21,FALSE)</f>
        <v>#REF!</v>
      </c>
      <c r="N505" s="12" t="e">
        <f t="shared" si="43"/>
        <v>#REF!</v>
      </c>
      <c r="O505" s="11" t="e">
        <f>VLOOKUP($A505,'By SKU - Old RTs'!$A:$V,22,FALSE)</f>
        <v>#REF!</v>
      </c>
      <c r="P505" s="11" t="e">
        <f>VLOOKUP($A505,'By SKU - New RTs'!$A:$V,22,FALSE)</f>
        <v>#REF!</v>
      </c>
      <c r="Q505" s="11" t="e">
        <f t="shared" si="44"/>
        <v>#REF!</v>
      </c>
    </row>
    <row r="506" spans="1:17" x14ac:dyDescent="0.3">
      <c r="A506" s="3" t="e">
        <f>'By SKU - Old RTs'!#REF!</f>
        <v>#REF!</v>
      </c>
      <c r="B506" t="e">
        <f>'By SKU - Old RTs'!#REF!</f>
        <v>#REF!</v>
      </c>
      <c r="C506" s="11" t="e">
        <f>VLOOKUP($A506,'By SKU - Old RTs'!$A:$V,18,FALSE)</f>
        <v>#REF!</v>
      </c>
      <c r="D506" s="11" t="e">
        <f>VLOOKUP($A506,'By SKU - New RTs'!$A:$V,18,FALSE)</f>
        <v>#REF!</v>
      </c>
      <c r="E506" s="12" t="e">
        <f t="shared" si="40"/>
        <v>#REF!</v>
      </c>
      <c r="F506" s="11" t="e">
        <f>VLOOKUP($A506,'By SKU - Old RTs'!$A:$V,19,FALSE)</f>
        <v>#REF!</v>
      </c>
      <c r="G506" s="11" t="e">
        <f>VLOOKUP($A506,'By SKU - New RTs'!$A:$V,19,FALSE)</f>
        <v>#REF!</v>
      </c>
      <c r="H506" s="12" t="e">
        <f t="shared" si="41"/>
        <v>#REF!</v>
      </c>
      <c r="I506" s="11" t="e">
        <f>VLOOKUP($A506,'By SKU - Old RTs'!$A:$V,20,FALSE)</f>
        <v>#REF!</v>
      </c>
      <c r="J506" s="11" t="e">
        <f>VLOOKUP($A506,'By SKU - New RTs'!$A:$V,20,FALSE)</f>
        <v>#REF!</v>
      </c>
      <c r="K506" s="12" t="e">
        <f t="shared" si="42"/>
        <v>#REF!</v>
      </c>
      <c r="L506" s="11" t="e">
        <f>VLOOKUP($A506,'By SKU - Old RTs'!$A:$V,21,FALSE)</f>
        <v>#REF!</v>
      </c>
      <c r="M506" s="11" t="e">
        <f>VLOOKUP($A506,'By SKU - New RTs'!$A:$V,21,FALSE)</f>
        <v>#REF!</v>
      </c>
      <c r="N506" s="12" t="e">
        <f t="shared" si="43"/>
        <v>#REF!</v>
      </c>
      <c r="O506" s="11" t="e">
        <f>VLOOKUP($A506,'By SKU - Old RTs'!$A:$V,22,FALSE)</f>
        <v>#REF!</v>
      </c>
      <c r="P506" s="11" t="e">
        <f>VLOOKUP($A506,'By SKU - New RTs'!$A:$V,22,FALSE)</f>
        <v>#REF!</v>
      </c>
      <c r="Q506" s="11" t="e">
        <f t="shared" si="44"/>
        <v>#REF!</v>
      </c>
    </row>
    <row r="507" spans="1:17" x14ac:dyDescent="0.3">
      <c r="A507" s="3" t="e">
        <f>'By SKU - Old RTs'!#REF!</f>
        <v>#REF!</v>
      </c>
      <c r="B507" t="e">
        <f>'By SKU - Old RTs'!#REF!</f>
        <v>#REF!</v>
      </c>
      <c r="C507" s="11" t="e">
        <f>VLOOKUP($A507,'By SKU - Old RTs'!$A:$V,18,FALSE)</f>
        <v>#REF!</v>
      </c>
      <c r="D507" s="11" t="e">
        <f>VLOOKUP($A507,'By SKU - New RTs'!$A:$V,18,FALSE)</f>
        <v>#REF!</v>
      </c>
      <c r="E507" s="12" t="e">
        <f t="shared" si="40"/>
        <v>#REF!</v>
      </c>
      <c r="F507" s="11" t="e">
        <f>VLOOKUP($A507,'By SKU - Old RTs'!$A:$V,19,FALSE)</f>
        <v>#REF!</v>
      </c>
      <c r="G507" s="11" t="e">
        <f>VLOOKUP($A507,'By SKU - New RTs'!$A:$V,19,FALSE)</f>
        <v>#REF!</v>
      </c>
      <c r="H507" s="12" t="e">
        <f t="shared" si="41"/>
        <v>#REF!</v>
      </c>
      <c r="I507" s="11" t="e">
        <f>VLOOKUP($A507,'By SKU - Old RTs'!$A:$V,20,FALSE)</f>
        <v>#REF!</v>
      </c>
      <c r="J507" s="11" t="e">
        <f>VLOOKUP($A507,'By SKU - New RTs'!$A:$V,20,FALSE)</f>
        <v>#REF!</v>
      </c>
      <c r="K507" s="12" t="e">
        <f t="shared" si="42"/>
        <v>#REF!</v>
      </c>
      <c r="L507" s="11" t="e">
        <f>VLOOKUP($A507,'By SKU - Old RTs'!$A:$V,21,FALSE)</f>
        <v>#REF!</v>
      </c>
      <c r="M507" s="11" t="e">
        <f>VLOOKUP($A507,'By SKU - New RTs'!$A:$V,21,FALSE)</f>
        <v>#REF!</v>
      </c>
      <c r="N507" s="12" t="e">
        <f t="shared" si="43"/>
        <v>#REF!</v>
      </c>
      <c r="O507" s="11" t="e">
        <f>VLOOKUP($A507,'By SKU - Old RTs'!$A:$V,22,FALSE)</f>
        <v>#REF!</v>
      </c>
      <c r="P507" s="11" t="e">
        <f>VLOOKUP($A507,'By SKU - New RTs'!$A:$V,22,FALSE)</f>
        <v>#REF!</v>
      </c>
      <c r="Q507" s="11" t="e">
        <f t="shared" si="44"/>
        <v>#REF!</v>
      </c>
    </row>
    <row r="508" spans="1:17" x14ac:dyDescent="0.3">
      <c r="A508" s="3" t="e">
        <f>'By SKU - Old RTs'!#REF!</f>
        <v>#REF!</v>
      </c>
      <c r="B508" t="e">
        <f>'By SKU - Old RTs'!#REF!</f>
        <v>#REF!</v>
      </c>
      <c r="C508" s="11" t="e">
        <f>VLOOKUP($A508,'By SKU - Old RTs'!$A:$V,18,FALSE)</f>
        <v>#REF!</v>
      </c>
      <c r="D508" s="11" t="e">
        <f>VLOOKUP($A508,'By SKU - New RTs'!$A:$V,18,FALSE)</f>
        <v>#REF!</v>
      </c>
      <c r="E508" s="12" t="e">
        <f t="shared" si="40"/>
        <v>#REF!</v>
      </c>
      <c r="F508" s="11" t="e">
        <f>VLOOKUP($A508,'By SKU - Old RTs'!$A:$V,19,FALSE)</f>
        <v>#REF!</v>
      </c>
      <c r="G508" s="11" t="e">
        <f>VLOOKUP($A508,'By SKU - New RTs'!$A:$V,19,FALSE)</f>
        <v>#REF!</v>
      </c>
      <c r="H508" s="12" t="e">
        <f t="shared" si="41"/>
        <v>#REF!</v>
      </c>
      <c r="I508" s="11" t="e">
        <f>VLOOKUP($A508,'By SKU - Old RTs'!$A:$V,20,FALSE)</f>
        <v>#REF!</v>
      </c>
      <c r="J508" s="11" t="e">
        <f>VLOOKUP($A508,'By SKU - New RTs'!$A:$V,20,FALSE)</f>
        <v>#REF!</v>
      </c>
      <c r="K508" s="12" t="e">
        <f t="shared" si="42"/>
        <v>#REF!</v>
      </c>
      <c r="L508" s="11" t="e">
        <f>VLOOKUP($A508,'By SKU - Old RTs'!$A:$V,21,FALSE)</f>
        <v>#REF!</v>
      </c>
      <c r="M508" s="11" t="e">
        <f>VLOOKUP($A508,'By SKU - New RTs'!$A:$V,21,FALSE)</f>
        <v>#REF!</v>
      </c>
      <c r="N508" s="12" t="e">
        <f t="shared" si="43"/>
        <v>#REF!</v>
      </c>
      <c r="O508" s="11" t="e">
        <f>VLOOKUP($A508,'By SKU - Old RTs'!$A:$V,22,FALSE)</f>
        <v>#REF!</v>
      </c>
      <c r="P508" s="11" t="e">
        <f>VLOOKUP($A508,'By SKU - New RTs'!$A:$V,22,FALSE)</f>
        <v>#REF!</v>
      </c>
      <c r="Q508" s="11" t="e">
        <f t="shared" si="44"/>
        <v>#REF!</v>
      </c>
    </row>
    <row r="509" spans="1:17" x14ac:dyDescent="0.3">
      <c r="A509" s="3" t="e">
        <f>'By SKU - Old RTs'!#REF!</f>
        <v>#REF!</v>
      </c>
      <c r="B509" t="e">
        <f>'By SKU - Old RTs'!#REF!</f>
        <v>#REF!</v>
      </c>
      <c r="C509" s="11" t="e">
        <f>VLOOKUP($A509,'By SKU - Old RTs'!$A:$V,18,FALSE)</f>
        <v>#REF!</v>
      </c>
      <c r="D509" s="11" t="e">
        <f>VLOOKUP($A509,'By SKU - New RTs'!$A:$V,18,FALSE)</f>
        <v>#REF!</v>
      </c>
      <c r="E509" s="12" t="e">
        <f t="shared" si="40"/>
        <v>#REF!</v>
      </c>
      <c r="F509" s="11" t="e">
        <f>VLOOKUP($A509,'By SKU - Old RTs'!$A:$V,19,FALSE)</f>
        <v>#REF!</v>
      </c>
      <c r="G509" s="11" t="e">
        <f>VLOOKUP($A509,'By SKU - New RTs'!$A:$V,19,FALSE)</f>
        <v>#REF!</v>
      </c>
      <c r="H509" s="12" t="e">
        <f t="shared" si="41"/>
        <v>#REF!</v>
      </c>
      <c r="I509" s="11" t="e">
        <f>VLOOKUP($A509,'By SKU - Old RTs'!$A:$V,20,FALSE)</f>
        <v>#REF!</v>
      </c>
      <c r="J509" s="11" t="e">
        <f>VLOOKUP($A509,'By SKU - New RTs'!$A:$V,20,FALSE)</f>
        <v>#REF!</v>
      </c>
      <c r="K509" s="12" t="e">
        <f t="shared" si="42"/>
        <v>#REF!</v>
      </c>
      <c r="L509" s="11" t="e">
        <f>VLOOKUP($A509,'By SKU - Old RTs'!$A:$V,21,FALSE)</f>
        <v>#REF!</v>
      </c>
      <c r="M509" s="11" t="e">
        <f>VLOOKUP($A509,'By SKU - New RTs'!$A:$V,21,FALSE)</f>
        <v>#REF!</v>
      </c>
      <c r="N509" s="12" t="e">
        <f t="shared" si="43"/>
        <v>#REF!</v>
      </c>
      <c r="O509" s="11" t="e">
        <f>VLOOKUP($A509,'By SKU - Old RTs'!$A:$V,22,FALSE)</f>
        <v>#REF!</v>
      </c>
      <c r="P509" s="11" t="e">
        <f>VLOOKUP($A509,'By SKU - New RTs'!$A:$V,22,FALSE)</f>
        <v>#REF!</v>
      </c>
      <c r="Q509" s="11" t="e">
        <f t="shared" si="44"/>
        <v>#REF!</v>
      </c>
    </row>
    <row r="510" spans="1:17" x14ac:dyDescent="0.3">
      <c r="A510" s="3" t="e">
        <f>'By SKU - Old RTs'!#REF!</f>
        <v>#REF!</v>
      </c>
      <c r="B510" t="e">
        <f>'By SKU - Old RTs'!#REF!</f>
        <v>#REF!</v>
      </c>
      <c r="C510" s="11" t="e">
        <f>VLOOKUP($A510,'By SKU - Old RTs'!$A:$V,18,FALSE)</f>
        <v>#REF!</v>
      </c>
      <c r="D510" s="11" t="e">
        <f>VLOOKUP($A510,'By SKU - New RTs'!$A:$V,18,FALSE)</f>
        <v>#REF!</v>
      </c>
      <c r="E510" s="12" t="e">
        <f t="shared" si="40"/>
        <v>#REF!</v>
      </c>
      <c r="F510" s="11" t="e">
        <f>VLOOKUP($A510,'By SKU - Old RTs'!$A:$V,19,FALSE)</f>
        <v>#REF!</v>
      </c>
      <c r="G510" s="11" t="e">
        <f>VLOOKUP($A510,'By SKU - New RTs'!$A:$V,19,FALSE)</f>
        <v>#REF!</v>
      </c>
      <c r="H510" s="12" t="e">
        <f t="shared" si="41"/>
        <v>#REF!</v>
      </c>
      <c r="I510" s="11" t="e">
        <f>VLOOKUP($A510,'By SKU - Old RTs'!$A:$V,20,FALSE)</f>
        <v>#REF!</v>
      </c>
      <c r="J510" s="11" t="e">
        <f>VLOOKUP($A510,'By SKU - New RTs'!$A:$V,20,FALSE)</f>
        <v>#REF!</v>
      </c>
      <c r="K510" s="12" t="e">
        <f t="shared" si="42"/>
        <v>#REF!</v>
      </c>
      <c r="L510" s="11" t="e">
        <f>VLOOKUP($A510,'By SKU - Old RTs'!$A:$V,21,FALSE)</f>
        <v>#REF!</v>
      </c>
      <c r="M510" s="11" t="e">
        <f>VLOOKUP($A510,'By SKU - New RTs'!$A:$V,21,FALSE)</f>
        <v>#REF!</v>
      </c>
      <c r="N510" s="12" t="e">
        <f t="shared" si="43"/>
        <v>#REF!</v>
      </c>
      <c r="O510" s="11" t="e">
        <f>VLOOKUP($A510,'By SKU - Old RTs'!$A:$V,22,FALSE)</f>
        <v>#REF!</v>
      </c>
      <c r="P510" s="11" t="e">
        <f>VLOOKUP($A510,'By SKU - New RTs'!$A:$V,22,FALSE)</f>
        <v>#REF!</v>
      </c>
      <c r="Q510" s="11" t="e">
        <f t="shared" si="44"/>
        <v>#REF!</v>
      </c>
    </row>
    <row r="511" spans="1:17" x14ac:dyDescent="0.3">
      <c r="A511" s="3" t="e">
        <f>'By SKU - Old RTs'!#REF!</f>
        <v>#REF!</v>
      </c>
      <c r="B511" t="e">
        <f>'By SKU - Old RTs'!#REF!</f>
        <v>#REF!</v>
      </c>
      <c r="C511" s="11" t="e">
        <f>VLOOKUP($A511,'By SKU - Old RTs'!$A:$V,18,FALSE)</f>
        <v>#REF!</v>
      </c>
      <c r="D511" s="11" t="e">
        <f>VLOOKUP($A511,'By SKU - New RTs'!$A:$V,18,FALSE)</f>
        <v>#REF!</v>
      </c>
      <c r="E511" s="12" t="e">
        <f t="shared" si="40"/>
        <v>#REF!</v>
      </c>
      <c r="F511" s="11" t="e">
        <f>VLOOKUP($A511,'By SKU - Old RTs'!$A:$V,19,FALSE)</f>
        <v>#REF!</v>
      </c>
      <c r="G511" s="11" t="e">
        <f>VLOOKUP($A511,'By SKU - New RTs'!$A:$V,19,FALSE)</f>
        <v>#REF!</v>
      </c>
      <c r="H511" s="12" t="e">
        <f t="shared" si="41"/>
        <v>#REF!</v>
      </c>
      <c r="I511" s="11" t="e">
        <f>VLOOKUP($A511,'By SKU - Old RTs'!$A:$V,20,FALSE)</f>
        <v>#REF!</v>
      </c>
      <c r="J511" s="11" t="e">
        <f>VLOOKUP($A511,'By SKU - New RTs'!$A:$V,20,FALSE)</f>
        <v>#REF!</v>
      </c>
      <c r="K511" s="12" t="e">
        <f t="shared" si="42"/>
        <v>#REF!</v>
      </c>
      <c r="L511" s="11" t="e">
        <f>VLOOKUP($A511,'By SKU - Old RTs'!$A:$V,21,FALSE)</f>
        <v>#REF!</v>
      </c>
      <c r="M511" s="11" t="e">
        <f>VLOOKUP($A511,'By SKU - New RTs'!$A:$V,21,FALSE)</f>
        <v>#REF!</v>
      </c>
      <c r="N511" s="12" t="e">
        <f t="shared" si="43"/>
        <v>#REF!</v>
      </c>
      <c r="O511" s="11" t="e">
        <f>VLOOKUP($A511,'By SKU - Old RTs'!$A:$V,22,FALSE)</f>
        <v>#REF!</v>
      </c>
      <c r="P511" s="11" t="e">
        <f>VLOOKUP($A511,'By SKU - New RTs'!$A:$V,22,FALSE)</f>
        <v>#REF!</v>
      </c>
      <c r="Q511" s="11" t="e">
        <f t="shared" si="44"/>
        <v>#REF!</v>
      </c>
    </row>
    <row r="512" spans="1:17" x14ac:dyDescent="0.3">
      <c r="A512" s="3" t="e">
        <f>'By SKU - Old RTs'!#REF!</f>
        <v>#REF!</v>
      </c>
      <c r="B512" t="e">
        <f>'By SKU - Old RTs'!#REF!</f>
        <v>#REF!</v>
      </c>
      <c r="C512" s="11" t="e">
        <f>VLOOKUP($A512,'By SKU - Old RTs'!$A:$V,18,FALSE)</f>
        <v>#REF!</v>
      </c>
      <c r="D512" s="11" t="e">
        <f>VLOOKUP($A512,'By SKU - New RTs'!$A:$V,18,FALSE)</f>
        <v>#REF!</v>
      </c>
      <c r="E512" s="12" t="e">
        <f t="shared" si="40"/>
        <v>#REF!</v>
      </c>
      <c r="F512" s="11" t="e">
        <f>VLOOKUP($A512,'By SKU - Old RTs'!$A:$V,19,FALSE)</f>
        <v>#REF!</v>
      </c>
      <c r="G512" s="11" t="e">
        <f>VLOOKUP($A512,'By SKU - New RTs'!$A:$V,19,FALSE)</f>
        <v>#REF!</v>
      </c>
      <c r="H512" s="12" t="e">
        <f t="shared" si="41"/>
        <v>#REF!</v>
      </c>
      <c r="I512" s="11" t="e">
        <f>VLOOKUP($A512,'By SKU - Old RTs'!$A:$V,20,FALSE)</f>
        <v>#REF!</v>
      </c>
      <c r="J512" s="11" t="e">
        <f>VLOOKUP($A512,'By SKU - New RTs'!$A:$V,20,FALSE)</f>
        <v>#REF!</v>
      </c>
      <c r="K512" s="12" t="e">
        <f t="shared" si="42"/>
        <v>#REF!</v>
      </c>
      <c r="L512" s="11" t="e">
        <f>VLOOKUP($A512,'By SKU - Old RTs'!$A:$V,21,FALSE)</f>
        <v>#REF!</v>
      </c>
      <c r="M512" s="11" t="e">
        <f>VLOOKUP($A512,'By SKU - New RTs'!$A:$V,21,FALSE)</f>
        <v>#REF!</v>
      </c>
      <c r="N512" s="12" t="e">
        <f t="shared" si="43"/>
        <v>#REF!</v>
      </c>
      <c r="O512" s="11" t="e">
        <f>VLOOKUP($A512,'By SKU - Old RTs'!$A:$V,22,FALSE)</f>
        <v>#REF!</v>
      </c>
      <c r="P512" s="11" t="e">
        <f>VLOOKUP($A512,'By SKU - New RTs'!$A:$V,22,FALSE)</f>
        <v>#REF!</v>
      </c>
      <c r="Q512" s="11" t="e">
        <f t="shared" si="44"/>
        <v>#REF!</v>
      </c>
    </row>
    <row r="513" spans="1:17" x14ac:dyDescent="0.3">
      <c r="A513" s="3" t="e">
        <f>'By SKU - Old RTs'!#REF!</f>
        <v>#REF!</v>
      </c>
      <c r="B513" t="e">
        <f>'By SKU - Old RTs'!#REF!</f>
        <v>#REF!</v>
      </c>
      <c r="C513" s="11" t="e">
        <f>VLOOKUP($A513,'By SKU - Old RTs'!$A:$V,18,FALSE)</f>
        <v>#REF!</v>
      </c>
      <c r="D513" s="11" t="e">
        <f>VLOOKUP($A513,'By SKU - New RTs'!$A:$V,18,FALSE)</f>
        <v>#REF!</v>
      </c>
      <c r="E513" s="12" t="e">
        <f t="shared" si="40"/>
        <v>#REF!</v>
      </c>
      <c r="F513" s="11" t="e">
        <f>VLOOKUP($A513,'By SKU - Old RTs'!$A:$V,19,FALSE)</f>
        <v>#REF!</v>
      </c>
      <c r="G513" s="11" t="e">
        <f>VLOOKUP($A513,'By SKU - New RTs'!$A:$V,19,FALSE)</f>
        <v>#REF!</v>
      </c>
      <c r="H513" s="12" t="e">
        <f t="shared" si="41"/>
        <v>#REF!</v>
      </c>
      <c r="I513" s="11" t="e">
        <f>VLOOKUP($A513,'By SKU - Old RTs'!$A:$V,20,FALSE)</f>
        <v>#REF!</v>
      </c>
      <c r="J513" s="11" t="e">
        <f>VLOOKUP($A513,'By SKU - New RTs'!$A:$V,20,FALSE)</f>
        <v>#REF!</v>
      </c>
      <c r="K513" s="12" t="e">
        <f t="shared" si="42"/>
        <v>#REF!</v>
      </c>
      <c r="L513" s="11" t="e">
        <f>VLOOKUP($A513,'By SKU - Old RTs'!$A:$V,21,FALSE)</f>
        <v>#REF!</v>
      </c>
      <c r="M513" s="11" t="e">
        <f>VLOOKUP($A513,'By SKU - New RTs'!$A:$V,21,FALSE)</f>
        <v>#REF!</v>
      </c>
      <c r="N513" s="12" t="e">
        <f t="shared" si="43"/>
        <v>#REF!</v>
      </c>
      <c r="O513" s="11" t="e">
        <f>VLOOKUP($A513,'By SKU - Old RTs'!$A:$V,22,FALSE)</f>
        <v>#REF!</v>
      </c>
      <c r="P513" s="11" t="e">
        <f>VLOOKUP($A513,'By SKU - New RTs'!$A:$V,22,FALSE)</f>
        <v>#REF!</v>
      </c>
      <c r="Q513" s="11" t="e">
        <f t="shared" si="44"/>
        <v>#REF!</v>
      </c>
    </row>
    <row r="514" spans="1:17" x14ac:dyDescent="0.3">
      <c r="A514" s="3" t="e">
        <f>'By SKU - Old RTs'!#REF!</f>
        <v>#REF!</v>
      </c>
      <c r="B514" t="e">
        <f>'By SKU - Old RTs'!#REF!</f>
        <v>#REF!</v>
      </c>
      <c r="C514" s="11" t="e">
        <f>VLOOKUP($A514,'By SKU - Old RTs'!$A:$V,18,FALSE)</f>
        <v>#REF!</v>
      </c>
      <c r="D514" s="11" t="e">
        <f>VLOOKUP($A514,'By SKU - New RTs'!$A:$V,18,FALSE)</f>
        <v>#REF!</v>
      </c>
      <c r="E514" s="12" t="e">
        <f t="shared" si="40"/>
        <v>#REF!</v>
      </c>
      <c r="F514" s="11" t="e">
        <f>VLOOKUP($A514,'By SKU - Old RTs'!$A:$V,19,FALSE)</f>
        <v>#REF!</v>
      </c>
      <c r="G514" s="11" t="e">
        <f>VLOOKUP($A514,'By SKU - New RTs'!$A:$V,19,FALSE)</f>
        <v>#REF!</v>
      </c>
      <c r="H514" s="12" t="e">
        <f t="shared" si="41"/>
        <v>#REF!</v>
      </c>
      <c r="I514" s="11" t="e">
        <f>VLOOKUP($A514,'By SKU - Old RTs'!$A:$V,20,FALSE)</f>
        <v>#REF!</v>
      </c>
      <c r="J514" s="11" t="e">
        <f>VLOOKUP($A514,'By SKU - New RTs'!$A:$V,20,FALSE)</f>
        <v>#REF!</v>
      </c>
      <c r="K514" s="12" t="e">
        <f t="shared" si="42"/>
        <v>#REF!</v>
      </c>
      <c r="L514" s="11" t="e">
        <f>VLOOKUP($A514,'By SKU - Old RTs'!$A:$V,21,FALSE)</f>
        <v>#REF!</v>
      </c>
      <c r="M514" s="11" t="e">
        <f>VLOOKUP($A514,'By SKU - New RTs'!$A:$V,21,FALSE)</f>
        <v>#REF!</v>
      </c>
      <c r="N514" s="12" t="e">
        <f t="shared" si="43"/>
        <v>#REF!</v>
      </c>
      <c r="O514" s="11" t="e">
        <f>VLOOKUP($A514,'By SKU - Old RTs'!$A:$V,22,FALSE)</f>
        <v>#REF!</v>
      </c>
      <c r="P514" s="11" t="e">
        <f>VLOOKUP($A514,'By SKU - New RTs'!$A:$V,22,FALSE)</f>
        <v>#REF!</v>
      </c>
      <c r="Q514" s="11" t="e">
        <f t="shared" si="44"/>
        <v>#REF!</v>
      </c>
    </row>
    <row r="515" spans="1:17" x14ac:dyDescent="0.3">
      <c r="A515" s="3" t="e">
        <f>'By SKU - Old RTs'!#REF!</f>
        <v>#REF!</v>
      </c>
      <c r="B515" t="e">
        <f>'By SKU - Old RTs'!#REF!</f>
        <v>#REF!</v>
      </c>
      <c r="C515" s="11" t="e">
        <f>VLOOKUP($A515,'By SKU - Old RTs'!$A:$V,18,FALSE)</f>
        <v>#REF!</v>
      </c>
      <c r="D515" s="11" t="e">
        <f>VLOOKUP($A515,'By SKU - New RTs'!$A:$V,18,FALSE)</f>
        <v>#REF!</v>
      </c>
      <c r="E515" s="12" t="e">
        <f t="shared" si="40"/>
        <v>#REF!</v>
      </c>
      <c r="F515" s="11" t="e">
        <f>VLOOKUP($A515,'By SKU - Old RTs'!$A:$V,19,FALSE)</f>
        <v>#REF!</v>
      </c>
      <c r="G515" s="11" t="e">
        <f>VLOOKUP($A515,'By SKU - New RTs'!$A:$V,19,FALSE)</f>
        <v>#REF!</v>
      </c>
      <c r="H515" s="12" t="e">
        <f t="shared" si="41"/>
        <v>#REF!</v>
      </c>
      <c r="I515" s="11" t="e">
        <f>VLOOKUP($A515,'By SKU - Old RTs'!$A:$V,20,FALSE)</f>
        <v>#REF!</v>
      </c>
      <c r="J515" s="11" t="e">
        <f>VLOOKUP($A515,'By SKU - New RTs'!$A:$V,20,FALSE)</f>
        <v>#REF!</v>
      </c>
      <c r="K515" s="12" t="e">
        <f t="shared" si="42"/>
        <v>#REF!</v>
      </c>
      <c r="L515" s="11" t="e">
        <f>VLOOKUP($A515,'By SKU - Old RTs'!$A:$V,21,FALSE)</f>
        <v>#REF!</v>
      </c>
      <c r="M515" s="11" t="e">
        <f>VLOOKUP($A515,'By SKU - New RTs'!$A:$V,21,FALSE)</f>
        <v>#REF!</v>
      </c>
      <c r="N515" s="12" t="e">
        <f t="shared" si="43"/>
        <v>#REF!</v>
      </c>
      <c r="O515" s="11" t="e">
        <f>VLOOKUP($A515,'By SKU - Old RTs'!$A:$V,22,FALSE)</f>
        <v>#REF!</v>
      </c>
      <c r="P515" s="11" t="e">
        <f>VLOOKUP($A515,'By SKU - New RTs'!$A:$V,22,FALSE)</f>
        <v>#REF!</v>
      </c>
      <c r="Q515" s="11" t="e">
        <f t="shared" si="44"/>
        <v>#REF!</v>
      </c>
    </row>
    <row r="516" spans="1:17" x14ac:dyDescent="0.3">
      <c r="A516" s="3" t="e">
        <f>'By SKU - Old RTs'!#REF!</f>
        <v>#REF!</v>
      </c>
      <c r="B516" t="e">
        <f>'By SKU - Old RTs'!#REF!</f>
        <v>#REF!</v>
      </c>
      <c r="C516" s="11" t="e">
        <f>VLOOKUP($A516,'By SKU - Old RTs'!$A:$V,18,FALSE)</f>
        <v>#REF!</v>
      </c>
      <c r="D516" s="11" t="e">
        <f>VLOOKUP($A516,'By SKU - New RTs'!$A:$V,18,FALSE)</f>
        <v>#REF!</v>
      </c>
      <c r="E516" s="12" t="e">
        <f t="shared" si="40"/>
        <v>#REF!</v>
      </c>
      <c r="F516" s="11" t="e">
        <f>VLOOKUP($A516,'By SKU - Old RTs'!$A:$V,19,FALSE)</f>
        <v>#REF!</v>
      </c>
      <c r="G516" s="11" t="e">
        <f>VLOOKUP($A516,'By SKU - New RTs'!$A:$V,19,FALSE)</f>
        <v>#REF!</v>
      </c>
      <c r="H516" s="12" t="e">
        <f t="shared" si="41"/>
        <v>#REF!</v>
      </c>
      <c r="I516" s="11" t="e">
        <f>VLOOKUP($A516,'By SKU - Old RTs'!$A:$V,20,FALSE)</f>
        <v>#REF!</v>
      </c>
      <c r="J516" s="11" t="e">
        <f>VLOOKUP($A516,'By SKU - New RTs'!$A:$V,20,FALSE)</f>
        <v>#REF!</v>
      </c>
      <c r="K516" s="12" t="e">
        <f t="shared" si="42"/>
        <v>#REF!</v>
      </c>
      <c r="L516" s="11" t="e">
        <f>VLOOKUP($A516,'By SKU - Old RTs'!$A:$V,21,FALSE)</f>
        <v>#REF!</v>
      </c>
      <c r="M516" s="11" t="e">
        <f>VLOOKUP($A516,'By SKU - New RTs'!$A:$V,21,FALSE)</f>
        <v>#REF!</v>
      </c>
      <c r="N516" s="12" t="e">
        <f t="shared" si="43"/>
        <v>#REF!</v>
      </c>
      <c r="O516" s="11" t="e">
        <f>VLOOKUP($A516,'By SKU - Old RTs'!$A:$V,22,FALSE)</f>
        <v>#REF!</v>
      </c>
      <c r="P516" s="11" t="e">
        <f>VLOOKUP($A516,'By SKU - New RTs'!$A:$V,22,FALSE)</f>
        <v>#REF!</v>
      </c>
      <c r="Q516" s="11" t="e">
        <f t="shared" si="44"/>
        <v>#REF!</v>
      </c>
    </row>
    <row r="517" spans="1:17" x14ac:dyDescent="0.3">
      <c r="A517" s="3" t="e">
        <f>'By SKU - Old RTs'!#REF!</f>
        <v>#REF!</v>
      </c>
      <c r="B517" t="e">
        <f>'By SKU - Old RTs'!#REF!</f>
        <v>#REF!</v>
      </c>
      <c r="C517" s="11" t="e">
        <f>VLOOKUP($A517,'By SKU - Old RTs'!$A:$V,18,FALSE)</f>
        <v>#REF!</v>
      </c>
      <c r="D517" s="11" t="e">
        <f>VLOOKUP($A517,'By SKU - New RTs'!$A:$V,18,FALSE)</f>
        <v>#REF!</v>
      </c>
      <c r="E517" s="12" t="e">
        <f t="shared" si="40"/>
        <v>#REF!</v>
      </c>
      <c r="F517" s="11" t="e">
        <f>VLOOKUP($A517,'By SKU - Old RTs'!$A:$V,19,FALSE)</f>
        <v>#REF!</v>
      </c>
      <c r="G517" s="11" t="e">
        <f>VLOOKUP($A517,'By SKU - New RTs'!$A:$V,19,FALSE)</f>
        <v>#REF!</v>
      </c>
      <c r="H517" s="12" t="e">
        <f t="shared" si="41"/>
        <v>#REF!</v>
      </c>
      <c r="I517" s="11" t="e">
        <f>VLOOKUP($A517,'By SKU - Old RTs'!$A:$V,20,FALSE)</f>
        <v>#REF!</v>
      </c>
      <c r="J517" s="11" t="e">
        <f>VLOOKUP($A517,'By SKU - New RTs'!$A:$V,20,FALSE)</f>
        <v>#REF!</v>
      </c>
      <c r="K517" s="12" t="e">
        <f t="shared" si="42"/>
        <v>#REF!</v>
      </c>
      <c r="L517" s="11" t="e">
        <f>VLOOKUP($A517,'By SKU - Old RTs'!$A:$V,21,FALSE)</f>
        <v>#REF!</v>
      </c>
      <c r="M517" s="11" t="e">
        <f>VLOOKUP($A517,'By SKU - New RTs'!$A:$V,21,FALSE)</f>
        <v>#REF!</v>
      </c>
      <c r="N517" s="12" t="e">
        <f t="shared" si="43"/>
        <v>#REF!</v>
      </c>
      <c r="O517" s="11" t="e">
        <f>VLOOKUP($A517,'By SKU - Old RTs'!$A:$V,22,FALSE)</f>
        <v>#REF!</v>
      </c>
      <c r="P517" s="11" t="e">
        <f>VLOOKUP($A517,'By SKU - New RTs'!$A:$V,22,FALSE)</f>
        <v>#REF!</v>
      </c>
      <c r="Q517" s="11" t="e">
        <f t="shared" si="44"/>
        <v>#REF!</v>
      </c>
    </row>
    <row r="518" spans="1:17" x14ac:dyDescent="0.3">
      <c r="A518" s="3" t="e">
        <f>'By SKU - Old RTs'!#REF!</f>
        <v>#REF!</v>
      </c>
      <c r="B518" t="e">
        <f>'By SKU - Old RTs'!#REF!</f>
        <v>#REF!</v>
      </c>
      <c r="C518" s="11" t="e">
        <f>VLOOKUP($A518,'By SKU - Old RTs'!$A:$V,18,FALSE)</f>
        <v>#REF!</v>
      </c>
      <c r="D518" s="11" t="e">
        <f>VLOOKUP($A518,'By SKU - New RTs'!$A:$V,18,FALSE)</f>
        <v>#REF!</v>
      </c>
      <c r="E518" s="12" t="e">
        <f t="shared" si="40"/>
        <v>#REF!</v>
      </c>
      <c r="F518" s="11" t="e">
        <f>VLOOKUP($A518,'By SKU - Old RTs'!$A:$V,19,FALSE)</f>
        <v>#REF!</v>
      </c>
      <c r="G518" s="11" t="e">
        <f>VLOOKUP($A518,'By SKU - New RTs'!$A:$V,19,FALSE)</f>
        <v>#REF!</v>
      </c>
      <c r="H518" s="12" t="e">
        <f t="shared" si="41"/>
        <v>#REF!</v>
      </c>
      <c r="I518" s="11" t="e">
        <f>VLOOKUP($A518,'By SKU - Old RTs'!$A:$V,20,FALSE)</f>
        <v>#REF!</v>
      </c>
      <c r="J518" s="11" t="e">
        <f>VLOOKUP($A518,'By SKU - New RTs'!$A:$V,20,FALSE)</f>
        <v>#REF!</v>
      </c>
      <c r="K518" s="12" t="e">
        <f t="shared" si="42"/>
        <v>#REF!</v>
      </c>
      <c r="L518" s="11" t="e">
        <f>VLOOKUP($A518,'By SKU - Old RTs'!$A:$V,21,FALSE)</f>
        <v>#REF!</v>
      </c>
      <c r="M518" s="11" t="e">
        <f>VLOOKUP($A518,'By SKU - New RTs'!$A:$V,21,FALSE)</f>
        <v>#REF!</v>
      </c>
      <c r="N518" s="12" t="e">
        <f t="shared" si="43"/>
        <v>#REF!</v>
      </c>
      <c r="O518" s="11" t="e">
        <f>VLOOKUP($A518,'By SKU - Old RTs'!$A:$V,22,FALSE)</f>
        <v>#REF!</v>
      </c>
      <c r="P518" s="11" t="e">
        <f>VLOOKUP($A518,'By SKU - New RTs'!$A:$V,22,FALSE)</f>
        <v>#REF!</v>
      </c>
      <c r="Q518" s="11" t="e">
        <f t="shared" si="44"/>
        <v>#REF!</v>
      </c>
    </row>
    <row r="519" spans="1:17" x14ac:dyDescent="0.3">
      <c r="A519" s="3" t="e">
        <f>'By SKU - Old RTs'!#REF!</f>
        <v>#REF!</v>
      </c>
      <c r="B519" t="e">
        <f>'By SKU - Old RTs'!#REF!</f>
        <v>#REF!</v>
      </c>
      <c r="C519" s="11" t="e">
        <f>VLOOKUP($A519,'By SKU - Old RTs'!$A:$V,18,FALSE)</f>
        <v>#REF!</v>
      </c>
      <c r="D519" s="11" t="e">
        <f>VLOOKUP($A519,'By SKU - New RTs'!$A:$V,18,FALSE)</f>
        <v>#REF!</v>
      </c>
      <c r="E519" s="12" t="e">
        <f t="shared" si="40"/>
        <v>#REF!</v>
      </c>
      <c r="F519" s="11" t="e">
        <f>VLOOKUP($A519,'By SKU - Old RTs'!$A:$V,19,FALSE)</f>
        <v>#REF!</v>
      </c>
      <c r="G519" s="11" t="e">
        <f>VLOOKUP($A519,'By SKU - New RTs'!$A:$V,19,FALSE)</f>
        <v>#REF!</v>
      </c>
      <c r="H519" s="12" t="e">
        <f t="shared" si="41"/>
        <v>#REF!</v>
      </c>
      <c r="I519" s="11" t="e">
        <f>VLOOKUP($A519,'By SKU - Old RTs'!$A:$V,20,FALSE)</f>
        <v>#REF!</v>
      </c>
      <c r="J519" s="11" t="e">
        <f>VLOOKUP($A519,'By SKU - New RTs'!$A:$V,20,FALSE)</f>
        <v>#REF!</v>
      </c>
      <c r="K519" s="12" t="e">
        <f t="shared" si="42"/>
        <v>#REF!</v>
      </c>
      <c r="L519" s="11" t="e">
        <f>VLOOKUP($A519,'By SKU - Old RTs'!$A:$V,21,FALSE)</f>
        <v>#REF!</v>
      </c>
      <c r="M519" s="11" t="e">
        <f>VLOOKUP($A519,'By SKU - New RTs'!$A:$V,21,FALSE)</f>
        <v>#REF!</v>
      </c>
      <c r="N519" s="12" t="e">
        <f t="shared" si="43"/>
        <v>#REF!</v>
      </c>
      <c r="O519" s="11" t="e">
        <f>VLOOKUP($A519,'By SKU - Old RTs'!$A:$V,22,FALSE)</f>
        <v>#REF!</v>
      </c>
      <c r="P519" s="11" t="e">
        <f>VLOOKUP($A519,'By SKU - New RTs'!$A:$V,22,FALSE)</f>
        <v>#REF!</v>
      </c>
      <c r="Q519" s="11" t="e">
        <f t="shared" si="44"/>
        <v>#REF!</v>
      </c>
    </row>
    <row r="520" spans="1:17" x14ac:dyDescent="0.3">
      <c r="A520" s="3" t="e">
        <f>'By SKU - Old RTs'!#REF!</f>
        <v>#REF!</v>
      </c>
      <c r="B520" t="e">
        <f>'By SKU - Old RTs'!#REF!</f>
        <v>#REF!</v>
      </c>
      <c r="C520" s="11" t="e">
        <f>VLOOKUP($A520,'By SKU - Old RTs'!$A:$V,18,FALSE)</f>
        <v>#REF!</v>
      </c>
      <c r="D520" s="11" t="e">
        <f>VLOOKUP($A520,'By SKU - New RTs'!$A:$V,18,FALSE)</f>
        <v>#REF!</v>
      </c>
      <c r="E520" s="12" t="e">
        <f t="shared" si="40"/>
        <v>#REF!</v>
      </c>
      <c r="F520" s="11" t="e">
        <f>VLOOKUP($A520,'By SKU - Old RTs'!$A:$V,19,FALSE)</f>
        <v>#REF!</v>
      </c>
      <c r="G520" s="11" t="e">
        <f>VLOOKUP($A520,'By SKU - New RTs'!$A:$V,19,FALSE)</f>
        <v>#REF!</v>
      </c>
      <c r="H520" s="12" t="e">
        <f t="shared" si="41"/>
        <v>#REF!</v>
      </c>
      <c r="I520" s="11" t="e">
        <f>VLOOKUP($A520,'By SKU - Old RTs'!$A:$V,20,FALSE)</f>
        <v>#REF!</v>
      </c>
      <c r="J520" s="11" t="e">
        <f>VLOOKUP($A520,'By SKU - New RTs'!$A:$V,20,FALSE)</f>
        <v>#REF!</v>
      </c>
      <c r="K520" s="12" t="e">
        <f t="shared" si="42"/>
        <v>#REF!</v>
      </c>
      <c r="L520" s="11" t="e">
        <f>VLOOKUP($A520,'By SKU - Old RTs'!$A:$V,21,FALSE)</f>
        <v>#REF!</v>
      </c>
      <c r="M520" s="11" t="e">
        <f>VLOOKUP($A520,'By SKU - New RTs'!$A:$V,21,FALSE)</f>
        <v>#REF!</v>
      </c>
      <c r="N520" s="12" t="e">
        <f t="shared" si="43"/>
        <v>#REF!</v>
      </c>
      <c r="O520" s="11" t="e">
        <f>VLOOKUP($A520,'By SKU - Old RTs'!$A:$V,22,FALSE)</f>
        <v>#REF!</v>
      </c>
      <c r="P520" s="11" t="e">
        <f>VLOOKUP($A520,'By SKU - New RTs'!$A:$V,22,FALSE)</f>
        <v>#REF!</v>
      </c>
      <c r="Q520" s="11" t="e">
        <f t="shared" si="44"/>
        <v>#REF!</v>
      </c>
    </row>
    <row r="521" spans="1:17" x14ac:dyDescent="0.3">
      <c r="A521" s="3" t="e">
        <f>'By SKU - Old RTs'!#REF!</f>
        <v>#REF!</v>
      </c>
      <c r="B521" t="e">
        <f>'By SKU - Old RTs'!#REF!</f>
        <v>#REF!</v>
      </c>
      <c r="C521" s="11" t="e">
        <f>VLOOKUP($A521,'By SKU - Old RTs'!$A:$V,18,FALSE)</f>
        <v>#REF!</v>
      </c>
      <c r="D521" s="11" t="e">
        <f>VLOOKUP($A521,'By SKU - New RTs'!$A:$V,18,FALSE)</f>
        <v>#REF!</v>
      </c>
      <c r="E521" s="12" t="e">
        <f t="shared" ref="E521:E584" si="45">D521-C521</f>
        <v>#REF!</v>
      </c>
      <c r="F521" s="11" t="e">
        <f>VLOOKUP($A521,'By SKU - Old RTs'!$A:$V,19,FALSE)</f>
        <v>#REF!</v>
      </c>
      <c r="G521" s="11" t="e">
        <f>VLOOKUP($A521,'By SKU - New RTs'!$A:$V,19,FALSE)</f>
        <v>#REF!</v>
      </c>
      <c r="H521" s="12" t="e">
        <f t="shared" ref="H521:H584" si="46">G521-F521</f>
        <v>#REF!</v>
      </c>
      <c r="I521" s="11" t="e">
        <f>VLOOKUP($A521,'By SKU - Old RTs'!$A:$V,20,FALSE)</f>
        <v>#REF!</v>
      </c>
      <c r="J521" s="11" t="e">
        <f>VLOOKUP($A521,'By SKU - New RTs'!$A:$V,20,FALSE)</f>
        <v>#REF!</v>
      </c>
      <c r="K521" s="12" t="e">
        <f t="shared" ref="K521:K584" si="47">J521-I521</f>
        <v>#REF!</v>
      </c>
      <c r="L521" s="11" t="e">
        <f>VLOOKUP($A521,'By SKU - Old RTs'!$A:$V,21,FALSE)</f>
        <v>#REF!</v>
      </c>
      <c r="M521" s="11" t="e">
        <f>VLOOKUP($A521,'By SKU - New RTs'!$A:$V,21,FALSE)</f>
        <v>#REF!</v>
      </c>
      <c r="N521" s="12" t="e">
        <f t="shared" ref="N521:N584" si="48">M521-L521</f>
        <v>#REF!</v>
      </c>
      <c r="O521" s="11" t="e">
        <f>VLOOKUP($A521,'By SKU - Old RTs'!$A:$V,22,FALSE)</f>
        <v>#REF!</v>
      </c>
      <c r="P521" s="11" t="e">
        <f>VLOOKUP($A521,'By SKU - New RTs'!$A:$V,22,FALSE)</f>
        <v>#REF!</v>
      </c>
      <c r="Q521" s="11" t="e">
        <f t="shared" ref="Q521:Q584" si="49">P521-O521</f>
        <v>#REF!</v>
      </c>
    </row>
    <row r="522" spans="1:17" x14ac:dyDescent="0.3">
      <c r="A522" s="3" t="e">
        <f>'By SKU - Old RTs'!#REF!</f>
        <v>#REF!</v>
      </c>
      <c r="B522" t="e">
        <f>'By SKU - Old RTs'!#REF!</f>
        <v>#REF!</v>
      </c>
      <c r="C522" s="11" t="e">
        <f>VLOOKUP($A522,'By SKU - Old RTs'!$A:$V,18,FALSE)</f>
        <v>#REF!</v>
      </c>
      <c r="D522" s="11" t="e">
        <f>VLOOKUP($A522,'By SKU - New RTs'!$A:$V,18,FALSE)</f>
        <v>#REF!</v>
      </c>
      <c r="E522" s="12" t="e">
        <f t="shared" si="45"/>
        <v>#REF!</v>
      </c>
      <c r="F522" s="11" t="e">
        <f>VLOOKUP($A522,'By SKU - Old RTs'!$A:$V,19,FALSE)</f>
        <v>#REF!</v>
      </c>
      <c r="G522" s="11" t="e">
        <f>VLOOKUP($A522,'By SKU - New RTs'!$A:$V,19,FALSE)</f>
        <v>#REF!</v>
      </c>
      <c r="H522" s="12" t="e">
        <f t="shared" si="46"/>
        <v>#REF!</v>
      </c>
      <c r="I522" s="11" t="e">
        <f>VLOOKUP($A522,'By SKU - Old RTs'!$A:$V,20,FALSE)</f>
        <v>#REF!</v>
      </c>
      <c r="J522" s="11" t="e">
        <f>VLOOKUP($A522,'By SKU - New RTs'!$A:$V,20,FALSE)</f>
        <v>#REF!</v>
      </c>
      <c r="K522" s="12" t="e">
        <f t="shared" si="47"/>
        <v>#REF!</v>
      </c>
      <c r="L522" s="11" t="e">
        <f>VLOOKUP($A522,'By SKU - Old RTs'!$A:$V,21,FALSE)</f>
        <v>#REF!</v>
      </c>
      <c r="M522" s="11" t="e">
        <f>VLOOKUP($A522,'By SKU - New RTs'!$A:$V,21,FALSE)</f>
        <v>#REF!</v>
      </c>
      <c r="N522" s="12" t="e">
        <f t="shared" si="48"/>
        <v>#REF!</v>
      </c>
      <c r="O522" s="11" t="e">
        <f>VLOOKUP($A522,'By SKU - Old RTs'!$A:$V,22,FALSE)</f>
        <v>#REF!</v>
      </c>
      <c r="P522" s="11" t="e">
        <f>VLOOKUP($A522,'By SKU - New RTs'!$A:$V,22,FALSE)</f>
        <v>#REF!</v>
      </c>
      <c r="Q522" s="11" t="e">
        <f t="shared" si="49"/>
        <v>#REF!</v>
      </c>
    </row>
    <row r="523" spans="1:17" x14ac:dyDescent="0.3">
      <c r="A523" s="3" t="e">
        <f>'By SKU - Old RTs'!#REF!</f>
        <v>#REF!</v>
      </c>
      <c r="B523" t="e">
        <f>'By SKU - Old RTs'!#REF!</f>
        <v>#REF!</v>
      </c>
      <c r="C523" s="11" t="e">
        <f>VLOOKUP($A523,'By SKU - Old RTs'!$A:$V,18,FALSE)</f>
        <v>#REF!</v>
      </c>
      <c r="D523" s="11" t="e">
        <f>VLOOKUP($A523,'By SKU - New RTs'!$A:$V,18,FALSE)</f>
        <v>#REF!</v>
      </c>
      <c r="E523" s="12" t="e">
        <f t="shared" si="45"/>
        <v>#REF!</v>
      </c>
      <c r="F523" s="11" t="e">
        <f>VLOOKUP($A523,'By SKU - Old RTs'!$A:$V,19,FALSE)</f>
        <v>#REF!</v>
      </c>
      <c r="G523" s="11" t="e">
        <f>VLOOKUP($A523,'By SKU - New RTs'!$A:$V,19,FALSE)</f>
        <v>#REF!</v>
      </c>
      <c r="H523" s="12" t="e">
        <f t="shared" si="46"/>
        <v>#REF!</v>
      </c>
      <c r="I523" s="11" t="e">
        <f>VLOOKUP($A523,'By SKU - Old RTs'!$A:$V,20,FALSE)</f>
        <v>#REF!</v>
      </c>
      <c r="J523" s="11" t="e">
        <f>VLOOKUP($A523,'By SKU - New RTs'!$A:$V,20,FALSE)</f>
        <v>#REF!</v>
      </c>
      <c r="K523" s="12" t="e">
        <f t="shared" si="47"/>
        <v>#REF!</v>
      </c>
      <c r="L523" s="11" t="e">
        <f>VLOOKUP($A523,'By SKU - Old RTs'!$A:$V,21,FALSE)</f>
        <v>#REF!</v>
      </c>
      <c r="M523" s="11" t="e">
        <f>VLOOKUP($A523,'By SKU - New RTs'!$A:$V,21,FALSE)</f>
        <v>#REF!</v>
      </c>
      <c r="N523" s="12" t="e">
        <f t="shared" si="48"/>
        <v>#REF!</v>
      </c>
      <c r="O523" s="11" t="e">
        <f>VLOOKUP($A523,'By SKU - Old RTs'!$A:$V,22,FALSE)</f>
        <v>#REF!</v>
      </c>
      <c r="P523" s="11" t="e">
        <f>VLOOKUP($A523,'By SKU - New RTs'!$A:$V,22,FALSE)</f>
        <v>#REF!</v>
      </c>
      <c r="Q523" s="11" t="e">
        <f t="shared" si="49"/>
        <v>#REF!</v>
      </c>
    </row>
    <row r="524" spans="1:17" x14ac:dyDescent="0.3">
      <c r="A524" s="3" t="e">
        <f>'By SKU - Old RTs'!#REF!</f>
        <v>#REF!</v>
      </c>
      <c r="B524" t="e">
        <f>'By SKU - Old RTs'!#REF!</f>
        <v>#REF!</v>
      </c>
      <c r="C524" s="11" t="e">
        <f>VLOOKUP($A524,'By SKU - Old RTs'!$A:$V,18,FALSE)</f>
        <v>#REF!</v>
      </c>
      <c r="D524" s="11" t="e">
        <f>VLOOKUP($A524,'By SKU - New RTs'!$A:$V,18,FALSE)</f>
        <v>#REF!</v>
      </c>
      <c r="E524" s="12" t="e">
        <f t="shared" si="45"/>
        <v>#REF!</v>
      </c>
      <c r="F524" s="11" t="e">
        <f>VLOOKUP($A524,'By SKU - Old RTs'!$A:$V,19,FALSE)</f>
        <v>#REF!</v>
      </c>
      <c r="G524" s="11" t="e">
        <f>VLOOKUP($A524,'By SKU - New RTs'!$A:$V,19,FALSE)</f>
        <v>#REF!</v>
      </c>
      <c r="H524" s="12" t="e">
        <f t="shared" si="46"/>
        <v>#REF!</v>
      </c>
      <c r="I524" s="11" t="e">
        <f>VLOOKUP($A524,'By SKU - Old RTs'!$A:$V,20,FALSE)</f>
        <v>#REF!</v>
      </c>
      <c r="J524" s="11" t="e">
        <f>VLOOKUP($A524,'By SKU - New RTs'!$A:$V,20,FALSE)</f>
        <v>#REF!</v>
      </c>
      <c r="K524" s="12" t="e">
        <f t="shared" si="47"/>
        <v>#REF!</v>
      </c>
      <c r="L524" s="11" t="e">
        <f>VLOOKUP($A524,'By SKU - Old RTs'!$A:$V,21,FALSE)</f>
        <v>#REF!</v>
      </c>
      <c r="M524" s="11" t="e">
        <f>VLOOKUP($A524,'By SKU - New RTs'!$A:$V,21,FALSE)</f>
        <v>#REF!</v>
      </c>
      <c r="N524" s="12" t="e">
        <f t="shared" si="48"/>
        <v>#REF!</v>
      </c>
      <c r="O524" s="11" t="e">
        <f>VLOOKUP($A524,'By SKU - Old RTs'!$A:$V,22,FALSE)</f>
        <v>#REF!</v>
      </c>
      <c r="P524" s="11" t="e">
        <f>VLOOKUP($A524,'By SKU - New RTs'!$A:$V,22,FALSE)</f>
        <v>#REF!</v>
      </c>
      <c r="Q524" s="11" t="e">
        <f t="shared" si="49"/>
        <v>#REF!</v>
      </c>
    </row>
    <row r="525" spans="1:17" x14ac:dyDescent="0.3">
      <c r="A525" s="3" t="e">
        <f>'By SKU - Old RTs'!#REF!</f>
        <v>#REF!</v>
      </c>
      <c r="B525" t="e">
        <f>'By SKU - Old RTs'!#REF!</f>
        <v>#REF!</v>
      </c>
      <c r="C525" s="11" t="e">
        <f>VLOOKUP($A525,'By SKU - Old RTs'!$A:$V,18,FALSE)</f>
        <v>#REF!</v>
      </c>
      <c r="D525" s="11" t="e">
        <f>VLOOKUP($A525,'By SKU - New RTs'!$A:$V,18,FALSE)</f>
        <v>#REF!</v>
      </c>
      <c r="E525" s="12" t="e">
        <f t="shared" si="45"/>
        <v>#REF!</v>
      </c>
      <c r="F525" s="11" t="e">
        <f>VLOOKUP($A525,'By SKU - Old RTs'!$A:$V,19,FALSE)</f>
        <v>#REF!</v>
      </c>
      <c r="G525" s="11" t="e">
        <f>VLOOKUP($A525,'By SKU - New RTs'!$A:$V,19,FALSE)</f>
        <v>#REF!</v>
      </c>
      <c r="H525" s="12" t="e">
        <f t="shared" si="46"/>
        <v>#REF!</v>
      </c>
      <c r="I525" s="11" t="e">
        <f>VLOOKUP($A525,'By SKU - Old RTs'!$A:$V,20,FALSE)</f>
        <v>#REF!</v>
      </c>
      <c r="J525" s="11" t="e">
        <f>VLOOKUP($A525,'By SKU - New RTs'!$A:$V,20,FALSE)</f>
        <v>#REF!</v>
      </c>
      <c r="K525" s="12" t="e">
        <f t="shared" si="47"/>
        <v>#REF!</v>
      </c>
      <c r="L525" s="11" t="e">
        <f>VLOOKUP($A525,'By SKU - Old RTs'!$A:$V,21,FALSE)</f>
        <v>#REF!</v>
      </c>
      <c r="M525" s="11" t="e">
        <f>VLOOKUP($A525,'By SKU - New RTs'!$A:$V,21,FALSE)</f>
        <v>#REF!</v>
      </c>
      <c r="N525" s="12" t="e">
        <f t="shared" si="48"/>
        <v>#REF!</v>
      </c>
      <c r="O525" s="11" t="e">
        <f>VLOOKUP($A525,'By SKU - Old RTs'!$A:$V,22,FALSE)</f>
        <v>#REF!</v>
      </c>
      <c r="P525" s="11" t="e">
        <f>VLOOKUP($A525,'By SKU - New RTs'!$A:$V,22,FALSE)</f>
        <v>#REF!</v>
      </c>
      <c r="Q525" s="11" t="e">
        <f t="shared" si="49"/>
        <v>#REF!</v>
      </c>
    </row>
    <row r="526" spans="1:17" x14ac:dyDescent="0.3">
      <c r="A526" s="3" t="e">
        <f>'By SKU - Old RTs'!#REF!</f>
        <v>#REF!</v>
      </c>
      <c r="B526" t="e">
        <f>'By SKU - Old RTs'!#REF!</f>
        <v>#REF!</v>
      </c>
      <c r="C526" s="11" t="e">
        <f>VLOOKUP($A526,'By SKU - Old RTs'!$A:$V,18,FALSE)</f>
        <v>#REF!</v>
      </c>
      <c r="D526" s="11" t="e">
        <f>VLOOKUP($A526,'By SKU - New RTs'!$A:$V,18,FALSE)</f>
        <v>#REF!</v>
      </c>
      <c r="E526" s="12" t="e">
        <f t="shared" si="45"/>
        <v>#REF!</v>
      </c>
      <c r="F526" s="11" t="e">
        <f>VLOOKUP($A526,'By SKU - Old RTs'!$A:$V,19,FALSE)</f>
        <v>#REF!</v>
      </c>
      <c r="G526" s="11" t="e">
        <f>VLOOKUP($A526,'By SKU - New RTs'!$A:$V,19,FALSE)</f>
        <v>#REF!</v>
      </c>
      <c r="H526" s="12" t="e">
        <f t="shared" si="46"/>
        <v>#REF!</v>
      </c>
      <c r="I526" s="11" t="e">
        <f>VLOOKUP($A526,'By SKU - Old RTs'!$A:$V,20,FALSE)</f>
        <v>#REF!</v>
      </c>
      <c r="J526" s="11" t="e">
        <f>VLOOKUP($A526,'By SKU - New RTs'!$A:$V,20,FALSE)</f>
        <v>#REF!</v>
      </c>
      <c r="K526" s="12" t="e">
        <f t="shared" si="47"/>
        <v>#REF!</v>
      </c>
      <c r="L526" s="11" t="e">
        <f>VLOOKUP($A526,'By SKU - Old RTs'!$A:$V,21,FALSE)</f>
        <v>#REF!</v>
      </c>
      <c r="M526" s="11" t="e">
        <f>VLOOKUP($A526,'By SKU - New RTs'!$A:$V,21,FALSE)</f>
        <v>#REF!</v>
      </c>
      <c r="N526" s="12" t="e">
        <f t="shared" si="48"/>
        <v>#REF!</v>
      </c>
      <c r="O526" s="11" t="e">
        <f>VLOOKUP($A526,'By SKU - Old RTs'!$A:$V,22,FALSE)</f>
        <v>#REF!</v>
      </c>
      <c r="P526" s="11" t="e">
        <f>VLOOKUP($A526,'By SKU - New RTs'!$A:$V,22,FALSE)</f>
        <v>#REF!</v>
      </c>
      <c r="Q526" s="11" t="e">
        <f t="shared" si="49"/>
        <v>#REF!</v>
      </c>
    </row>
    <row r="527" spans="1:17" x14ac:dyDescent="0.3">
      <c r="A527" s="3" t="e">
        <f>'By SKU - Old RTs'!#REF!</f>
        <v>#REF!</v>
      </c>
      <c r="B527" t="e">
        <f>'By SKU - Old RTs'!#REF!</f>
        <v>#REF!</v>
      </c>
      <c r="C527" s="11" t="e">
        <f>VLOOKUP($A527,'By SKU - Old RTs'!$A:$V,18,FALSE)</f>
        <v>#REF!</v>
      </c>
      <c r="D527" s="11" t="e">
        <f>VLOOKUP($A527,'By SKU - New RTs'!$A:$V,18,FALSE)</f>
        <v>#REF!</v>
      </c>
      <c r="E527" s="12" t="e">
        <f t="shared" si="45"/>
        <v>#REF!</v>
      </c>
      <c r="F527" s="11" t="e">
        <f>VLOOKUP($A527,'By SKU - Old RTs'!$A:$V,19,FALSE)</f>
        <v>#REF!</v>
      </c>
      <c r="G527" s="11" t="e">
        <f>VLOOKUP($A527,'By SKU - New RTs'!$A:$V,19,FALSE)</f>
        <v>#REF!</v>
      </c>
      <c r="H527" s="12" t="e">
        <f t="shared" si="46"/>
        <v>#REF!</v>
      </c>
      <c r="I527" s="11" t="e">
        <f>VLOOKUP($A527,'By SKU - Old RTs'!$A:$V,20,FALSE)</f>
        <v>#REF!</v>
      </c>
      <c r="J527" s="11" t="e">
        <f>VLOOKUP($A527,'By SKU - New RTs'!$A:$V,20,FALSE)</f>
        <v>#REF!</v>
      </c>
      <c r="K527" s="12" t="e">
        <f t="shared" si="47"/>
        <v>#REF!</v>
      </c>
      <c r="L527" s="11" t="e">
        <f>VLOOKUP($A527,'By SKU - Old RTs'!$A:$V,21,FALSE)</f>
        <v>#REF!</v>
      </c>
      <c r="M527" s="11" t="e">
        <f>VLOOKUP($A527,'By SKU - New RTs'!$A:$V,21,FALSE)</f>
        <v>#REF!</v>
      </c>
      <c r="N527" s="12" t="e">
        <f t="shared" si="48"/>
        <v>#REF!</v>
      </c>
      <c r="O527" s="11" t="e">
        <f>VLOOKUP($A527,'By SKU - Old RTs'!$A:$V,22,FALSE)</f>
        <v>#REF!</v>
      </c>
      <c r="P527" s="11" t="e">
        <f>VLOOKUP($A527,'By SKU - New RTs'!$A:$V,22,FALSE)</f>
        <v>#REF!</v>
      </c>
      <c r="Q527" s="11" t="e">
        <f t="shared" si="49"/>
        <v>#REF!</v>
      </c>
    </row>
    <row r="528" spans="1:17" x14ac:dyDescent="0.3">
      <c r="A528" s="3" t="e">
        <f>'By SKU - Old RTs'!#REF!</f>
        <v>#REF!</v>
      </c>
      <c r="B528" t="e">
        <f>'By SKU - Old RTs'!#REF!</f>
        <v>#REF!</v>
      </c>
      <c r="C528" s="11" t="e">
        <f>VLOOKUP($A528,'By SKU - Old RTs'!$A:$V,18,FALSE)</f>
        <v>#REF!</v>
      </c>
      <c r="D528" s="11" t="e">
        <f>VLOOKUP($A528,'By SKU - New RTs'!$A:$V,18,FALSE)</f>
        <v>#REF!</v>
      </c>
      <c r="E528" s="12" t="e">
        <f t="shared" si="45"/>
        <v>#REF!</v>
      </c>
      <c r="F528" s="11" t="e">
        <f>VLOOKUP($A528,'By SKU - Old RTs'!$A:$V,19,FALSE)</f>
        <v>#REF!</v>
      </c>
      <c r="G528" s="11" t="e">
        <f>VLOOKUP($A528,'By SKU - New RTs'!$A:$V,19,FALSE)</f>
        <v>#REF!</v>
      </c>
      <c r="H528" s="12" t="e">
        <f t="shared" si="46"/>
        <v>#REF!</v>
      </c>
      <c r="I528" s="11" t="e">
        <f>VLOOKUP($A528,'By SKU - Old RTs'!$A:$V,20,FALSE)</f>
        <v>#REF!</v>
      </c>
      <c r="J528" s="11" t="e">
        <f>VLOOKUP($A528,'By SKU - New RTs'!$A:$V,20,FALSE)</f>
        <v>#REF!</v>
      </c>
      <c r="K528" s="12" t="e">
        <f t="shared" si="47"/>
        <v>#REF!</v>
      </c>
      <c r="L528" s="11" t="e">
        <f>VLOOKUP($A528,'By SKU - Old RTs'!$A:$V,21,FALSE)</f>
        <v>#REF!</v>
      </c>
      <c r="M528" s="11" t="e">
        <f>VLOOKUP($A528,'By SKU - New RTs'!$A:$V,21,FALSE)</f>
        <v>#REF!</v>
      </c>
      <c r="N528" s="12" t="e">
        <f t="shared" si="48"/>
        <v>#REF!</v>
      </c>
      <c r="O528" s="11" t="e">
        <f>VLOOKUP($A528,'By SKU - Old RTs'!$A:$V,22,FALSE)</f>
        <v>#REF!</v>
      </c>
      <c r="P528" s="11" t="e">
        <f>VLOOKUP($A528,'By SKU - New RTs'!$A:$V,22,FALSE)</f>
        <v>#REF!</v>
      </c>
      <c r="Q528" s="11" t="e">
        <f t="shared" si="49"/>
        <v>#REF!</v>
      </c>
    </row>
    <row r="529" spans="1:17" x14ac:dyDescent="0.3">
      <c r="A529" s="3" t="e">
        <f>'By SKU - Old RTs'!#REF!</f>
        <v>#REF!</v>
      </c>
      <c r="B529" t="e">
        <f>'By SKU - Old RTs'!#REF!</f>
        <v>#REF!</v>
      </c>
      <c r="C529" s="11" t="e">
        <f>VLOOKUP($A529,'By SKU - Old RTs'!$A:$V,18,FALSE)</f>
        <v>#REF!</v>
      </c>
      <c r="D529" s="11" t="e">
        <f>VLOOKUP($A529,'By SKU - New RTs'!$A:$V,18,FALSE)</f>
        <v>#REF!</v>
      </c>
      <c r="E529" s="12" t="e">
        <f t="shared" si="45"/>
        <v>#REF!</v>
      </c>
      <c r="F529" s="11" t="e">
        <f>VLOOKUP($A529,'By SKU - Old RTs'!$A:$V,19,FALSE)</f>
        <v>#REF!</v>
      </c>
      <c r="G529" s="11" t="e">
        <f>VLOOKUP($A529,'By SKU - New RTs'!$A:$V,19,FALSE)</f>
        <v>#REF!</v>
      </c>
      <c r="H529" s="12" t="e">
        <f t="shared" si="46"/>
        <v>#REF!</v>
      </c>
      <c r="I529" s="11" t="e">
        <f>VLOOKUP($A529,'By SKU - Old RTs'!$A:$V,20,FALSE)</f>
        <v>#REF!</v>
      </c>
      <c r="J529" s="11" t="e">
        <f>VLOOKUP($A529,'By SKU - New RTs'!$A:$V,20,FALSE)</f>
        <v>#REF!</v>
      </c>
      <c r="K529" s="12" t="e">
        <f t="shared" si="47"/>
        <v>#REF!</v>
      </c>
      <c r="L529" s="11" t="e">
        <f>VLOOKUP($A529,'By SKU - Old RTs'!$A:$V,21,FALSE)</f>
        <v>#REF!</v>
      </c>
      <c r="M529" s="11" t="e">
        <f>VLOOKUP($A529,'By SKU - New RTs'!$A:$V,21,FALSE)</f>
        <v>#REF!</v>
      </c>
      <c r="N529" s="12" t="e">
        <f t="shared" si="48"/>
        <v>#REF!</v>
      </c>
      <c r="O529" s="11" t="e">
        <f>VLOOKUP($A529,'By SKU - Old RTs'!$A:$V,22,FALSE)</f>
        <v>#REF!</v>
      </c>
      <c r="P529" s="11" t="e">
        <f>VLOOKUP($A529,'By SKU - New RTs'!$A:$V,22,FALSE)</f>
        <v>#REF!</v>
      </c>
      <c r="Q529" s="11" t="e">
        <f t="shared" si="49"/>
        <v>#REF!</v>
      </c>
    </row>
    <row r="530" spans="1:17" x14ac:dyDescent="0.3">
      <c r="A530" s="3" t="e">
        <f>'By SKU - Old RTs'!#REF!</f>
        <v>#REF!</v>
      </c>
      <c r="B530" t="e">
        <f>'By SKU - Old RTs'!#REF!</f>
        <v>#REF!</v>
      </c>
      <c r="C530" s="11" t="e">
        <f>VLOOKUP($A530,'By SKU - Old RTs'!$A:$V,18,FALSE)</f>
        <v>#REF!</v>
      </c>
      <c r="D530" s="11" t="e">
        <f>VLOOKUP($A530,'By SKU - New RTs'!$A:$V,18,FALSE)</f>
        <v>#REF!</v>
      </c>
      <c r="E530" s="12" t="e">
        <f t="shared" si="45"/>
        <v>#REF!</v>
      </c>
      <c r="F530" s="11" t="e">
        <f>VLOOKUP($A530,'By SKU - Old RTs'!$A:$V,19,FALSE)</f>
        <v>#REF!</v>
      </c>
      <c r="G530" s="11" t="e">
        <f>VLOOKUP($A530,'By SKU - New RTs'!$A:$V,19,FALSE)</f>
        <v>#REF!</v>
      </c>
      <c r="H530" s="12" t="e">
        <f t="shared" si="46"/>
        <v>#REF!</v>
      </c>
      <c r="I530" s="11" t="e">
        <f>VLOOKUP($A530,'By SKU - Old RTs'!$A:$V,20,FALSE)</f>
        <v>#REF!</v>
      </c>
      <c r="J530" s="11" t="e">
        <f>VLOOKUP($A530,'By SKU - New RTs'!$A:$V,20,FALSE)</f>
        <v>#REF!</v>
      </c>
      <c r="K530" s="12" t="e">
        <f t="shared" si="47"/>
        <v>#REF!</v>
      </c>
      <c r="L530" s="11" t="e">
        <f>VLOOKUP($A530,'By SKU - Old RTs'!$A:$V,21,FALSE)</f>
        <v>#REF!</v>
      </c>
      <c r="M530" s="11" t="e">
        <f>VLOOKUP($A530,'By SKU - New RTs'!$A:$V,21,FALSE)</f>
        <v>#REF!</v>
      </c>
      <c r="N530" s="12" t="e">
        <f t="shared" si="48"/>
        <v>#REF!</v>
      </c>
      <c r="O530" s="11" t="e">
        <f>VLOOKUP($A530,'By SKU - Old RTs'!$A:$V,22,FALSE)</f>
        <v>#REF!</v>
      </c>
      <c r="P530" s="11" t="e">
        <f>VLOOKUP($A530,'By SKU - New RTs'!$A:$V,22,FALSE)</f>
        <v>#REF!</v>
      </c>
      <c r="Q530" s="11" t="e">
        <f t="shared" si="49"/>
        <v>#REF!</v>
      </c>
    </row>
    <row r="531" spans="1:17" x14ac:dyDescent="0.3">
      <c r="A531" s="3" t="e">
        <f>'By SKU - Old RTs'!#REF!</f>
        <v>#REF!</v>
      </c>
      <c r="B531" t="e">
        <f>'By SKU - Old RTs'!#REF!</f>
        <v>#REF!</v>
      </c>
      <c r="C531" s="11" t="e">
        <f>VLOOKUP($A531,'By SKU - Old RTs'!$A:$V,18,FALSE)</f>
        <v>#REF!</v>
      </c>
      <c r="D531" s="11" t="e">
        <f>VLOOKUP($A531,'By SKU - New RTs'!$A:$V,18,FALSE)</f>
        <v>#REF!</v>
      </c>
      <c r="E531" s="12" t="e">
        <f t="shared" si="45"/>
        <v>#REF!</v>
      </c>
      <c r="F531" s="11" t="e">
        <f>VLOOKUP($A531,'By SKU - Old RTs'!$A:$V,19,FALSE)</f>
        <v>#REF!</v>
      </c>
      <c r="G531" s="11" t="e">
        <f>VLOOKUP($A531,'By SKU - New RTs'!$A:$V,19,FALSE)</f>
        <v>#REF!</v>
      </c>
      <c r="H531" s="12" t="e">
        <f t="shared" si="46"/>
        <v>#REF!</v>
      </c>
      <c r="I531" s="11" t="e">
        <f>VLOOKUP($A531,'By SKU - Old RTs'!$A:$V,20,FALSE)</f>
        <v>#REF!</v>
      </c>
      <c r="J531" s="11" t="e">
        <f>VLOOKUP($A531,'By SKU - New RTs'!$A:$V,20,FALSE)</f>
        <v>#REF!</v>
      </c>
      <c r="K531" s="12" t="e">
        <f t="shared" si="47"/>
        <v>#REF!</v>
      </c>
      <c r="L531" s="11" t="e">
        <f>VLOOKUP($A531,'By SKU - Old RTs'!$A:$V,21,FALSE)</f>
        <v>#REF!</v>
      </c>
      <c r="M531" s="11" t="e">
        <f>VLOOKUP($A531,'By SKU - New RTs'!$A:$V,21,FALSE)</f>
        <v>#REF!</v>
      </c>
      <c r="N531" s="12" t="e">
        <f t="shared" si="48"/>
        <v>#REF!</v>
      </c>
      <c r="O531" s="11" t="e">
        <f>VLOOKUP($A531,'By SKU - Old RTs'!$A:$V,22,FALSE)</f>
        <v>#REF!</v>
      </c>
      <c r="P531" s="11" t="e">
        <f>VLOOKUP($A531,'By SKU - New RTs'!$A:$V,22,FALSE)</f>
        <v>#REF!</v>
      </c>
      <c r="Q531" s="11" t="e">
        <f t="shared" si="49"/>
        <v>#REF!</v>
      </c>
    </row>
    <row r="532" spans="1:17" x14ac:dyDescent="0.3">
      <c r="A532" s="3" t="e">
        <f>'By SKU - Old RTs'!#REF!</f>
        <v>#REF!</v>
      </c>
      <c r="B532" t="e">
        <f>'By SKU - Old RTs'!#REF!</f>
        <v>#REF!</v>
      </c>
      <c r="C532" s="11" t="e">
        <f>VLOOKUP($A532,'By SKU - Old RTs'!$A:$V,18,FALSE)</f>
        <v>#REF!</v>
      </c>
      <c r="D532" s="11" t="e">
        <f>VLOOKUP($A532,'By SKU - New RTs'!$A:$V,18,FALSE)</f>
        <v>#REF!</v>
      </c>
      <c r="E532" s="12" t="e">
        <f t="shared" si="45"/>
        <v>#REF!</v>
      </c>
      <c r="F532" s="11" t="e">
        <f>VLOOKUP($A532,'By SKU - Old RTs'!$A:$V,19,FALSE)</f>
        <v>#REF!</v>
      </c>
      <c r="G532" s="11" t="e">
        <f>VLOOKUP($A532,'By SKU - New RTs'!$A:$V,19,FALSE)</f>
        <v>#REF!</v>
      </c>
      <c r="H532" s="12" t="e">
        <f t="shared" si="46"/>
        <v>#REF!</v>
      </c>
      <c r="I532" s="11" t="e">
        <f>VLOOKUP($A532,'By SKU - Old RTs'!$A:$V,20,FALSE)</f>
        <v>#REF!</v>
      </c>
      <c r="J532" s="11" t="e">
        <f>VLOOKUP($A532,'By SKU - New RTs'!$A:$V,20,FALSE)</f>
        <v>#REF!</v>
      </c>
      <c r="K532" s="12" t="e">
        <f t="shared" si="47"/>
        <v>#REF!</v>
      </c>
      <c r="L532" s="11" t="e">
        <f>VLOOKUP($A532,'By SKU - Old RTs'!$A:$V,21,FALSE)</f>
        <v>#REF!</v>
      </c>
      <c r="M532" s="11" t="e">
        <f>VLOOKUP($A532,'By SKU - New RTs'!$A:$V,21,FALSE)</f>
        <v>#REF!</v>
      </c>
      <c r="N532" s="12" t="e">
        <f t="shared" si="48"/>
        <v>#REF!</v>
      </c>
      <c r="O532" s="11" t="e">
        <f>VLOOKUP($A532,'By SKU - Old RTs'!$A:$V,22,FALSE)</f>
        <v>#REF!</v>
      </c>
      <c r="P532" s="11" t="e">
        <f>VLOOKUP($A532,'By SKU - New RTs'!$A:$V,22,FALSE)</f>
        <v>#REF!</v>
      </c>
      <c r="Q532" s="11" t="e">
        <f t="shared" si="49"/>
        <v>#REF!</v>
      </c>
    </row>
    <row r="533" spans="1:17" x14ac:dyDescent="0.3">
      <c r="A533" s="3" t="e">
        <f>'By SKU - Old RTs'!#REF!</f>
        <v>#REF!</v>
      </c>
      <c r="B533" t="e">
        <f>'By SKU - Old RTs'!#REF!</f>
        <v>#REF!</v>
      </c>
      <c r="C533" s="11" t="e">
        <f>VLOOKUP($A533,'By SKU - Old RTs'!$A:$V,18,FALSE)</f>
        <v>#REF!</v>
      </c>
      <c r="D533" s="11" t="e">
        <f>VLOOKUP($A533,'By SKU - New RTs'!$A:$V,18,FALSE)</f>
        <v>#REF!</v>
      </c>
      <c r="E533" s="12" t="e">
        <f t="shared" si="45"/>
        <v>#REF!</v>
      </c>
      <c r="F533" s="11" t="e">
        <f>VLOOKUP($A533,'By SKU - Old RTs'!$A:$V,19,FALSE)</f>
        <v>#REF!</v>
      </c>
      <c r="G533" s="11" t="e">
        <f>VLOOKUP($A533,'By SKU - New RTs'!$A:$V,19,FALSE)</f>
        <v>#REF!</v>
      </c>
      <c r="H533" s="12" t="e">
        <f t="shared" si="46"/>
        <v>#REF!</v>
      </c>
      <c r="I533" s="11" t="e">
        <f>VLOOKUP($A533,'By SKU - Old RTs'!$A:$V,20,FALSE)</f>
        <v>#REF!</v>
      </c>
      <c r="J533" s="11" t="e">
        <f>VLOOKUP($A533,'By SKU - New RTs'!$A:$V,20,FALSE)</f>
        <v>#REF!</v>
      </c>
      <c r="K533" s="12" t="e">
        <f t="shared" si="47"/>
        <v>#REF!</v>
      </c>
      <c r="L533" s="11" t="e">
        <f>VLOOKUP($A533,'By SKU - Old RTs'!$A:$V,21,FALSE)</f>
        <v>#REF!</v>
      </c>
      <c r="M533" s="11" t="e">
        <f>VLOOKUP($A533,'By SKU - New RTs'!$A:$V,21,FALSE)</f>
        <v>#REF!</v>
      </c>
      <c r="N533" s="12" t="e">
        <f t="shared" si="48"/>
        <v>#REF!</v>
      </c>
      <c r="O533" s="11" t="e">
        <f>VLOOKUP($A533,'By SKU - Old RTs'!$A:$V,22,FALSE)</f>
        <v>#REF!</v>
      </c>
      <c r="P533" s="11" t="e">
        <f>VLOOKUP($A533,'By SKU - New RTs'!$A:$V,22,FALSE)</f>
        <v>#REF!</v>
      </c>
      <c r="Q533" s="11" t="e">
        <f t="shared" si="49"/>
        <v>#REF!</v>
      </c>
    </row>
    <row r="534" spans="1:17" x14ac:dyDescent="0.3">
      <c r="A534" s="3" t="e">
        <f>'By SKU - Old RTs'!#REF!</f>
        <v>#REF!</v>
      </c>
      <c r="B534" t="e">
        <f>'By SKU - Old RTs'!#REF!</f>
        <v>#REF!</v>
      </c>
      <c r="C534" s="11" t="e">
        <f>VLOOKUP($A534,'By SKU - Old RTs'!$A:$V,18,FALSE)</f>
        <v>#REF!</v>
      </c>
      <c r="D534" s="11" t="e">
        <f>VLOOKUP($A534,'By SKU - New RTs'!$A:$V,18,FALSE)</f>
        <v>#REF!</v>
      </c>
      <c r="E534" s="12" t="e">
        <f t="shared" si="45"/>
        <v>#REF!</v>
      </c>
      <c r="F534" s="11" t="e">
        <f>VLOOKUP($A534,'By SKU - Old RTs'!$A:$V,19,FALSE)</f>
        <v>#REF!</v>
      </c>
      <c r="G534" s="11" t="e">
        <f>VLOOKUP($A534,'By SKU - New RTs'!$A:$V,19,FALSE)</f>
        <v>#REF!</v>
      </c>
      <c r="H534" s="12" t="e">
        <f t="shared" si="46"/>
        <v>#REF!</v>
      </c>
      <c r="I534" s="11" t="e">
        <f>VLOOKUP($A534,'By SKU - Old RTs'!$A:$V,20,FALSE)</f>
        <v>#REF!</v>
      </c>
      <c r="J534" s="11" t="e">
        <f>VLOOKUP($A534,'By SKU - New RTs'!$A:$V,20,FALSE)</f>
        <v>#REF!</v>
      </c>
      <c r="K534" s="12" t="e">
        <f t="shared" si="47"/>
        <v>#REF!</v>
      </c>
      <c r="L534" s="11" t="e">
        <f>VLOOKUP($A534,'By SKU - Old RTs'!$A:$V,21,FALSE)</f>
        <v>#REF!</v>
      </c>
      <c r="M534" s="11" t="e">
        <f>VLOOKUP($A534,'By SKU - New RTs'!$A:$V,21,FALSE)</f>
        <v>#REF!</v>
      </c>
      <c r="N534" s="12" t="e">
        <f t="shared" si="48"/>
        <v>#REF!</v>
      </c>
      <c r="O534" s="11" t="e">
        <f>VLOOKUP($A534,'By SKU - Old RTs'!$A:$V,22,FALSE)</f>
        <v>#REF!</v>
      </c>
      <c r="P534" s="11" t="e">
        <f>VLOOKUP($A534,'By SKU - New RTs'!$A:$V,22,FALSE)</f>
        <v>#REF!</v>
      </c>
      <c r="Q534" s="11" t="e">
        <f t="shared" si="49"/>
        <v>#REF!</v>
      </c>
    </row>
    <row r="535" spans="1:17" x14ac:dyDescent="0.3">
      <c r="A535" s="3" t="e">
        <f>'By SKU - Old RTs'!#REF!</f>
        <v>#REF!</v>
      </c>
      <c r="B535" t="e">
        <f>'By SKU - Old RTs'!#REF!</f>
        <v>#REF!</v>
      </c>
      <c r="C535" s="11" t="e">
        <f>VLOOKUP($A535,'By SKU - Old RTs'!$A:$V,18,FALSE)</f>
        <v>#REF!</v>
      </c>
      <c r="D535" s="11" t="e">
        <f>VLOOKUP($A535,'By SKU - New RTs'!$A:$V,18,FALSE)</f>
        <v>#REF!</v>
      </c>
      <c r="E535" s="12" t="e">
        <f t="shared" si="45"/>
        <v>#REF!</v>
      </c>
      <c r="F535" s="11" t="e">
        <f>VLOOKUP($A535,'By SKU - Old RTs'!$A:$V,19,FALSE)</f>
        <v>#REF!</v>
      </c>
      <c r="G535" s="11" t="e">
        <f>VLOOKUP($A535,'By SKU - New RTs'!$A:$V,19,FALSE)</f>
        <v>#REF!</v>
      </c>
      <c r="H535" s="12" t="e">
        <f t="shared" si="46"/>
        <v>#REF!</v>
      </c>
      <c r="I535" s="11" t="e">
        <f>VLOOKUP($A535,'By SKU - Old RTs'!$A:$V,20,FALSE)</f>
        <v>#REF!</v>
      </c>
      <c r="J535" s="11" t="e">
        <f>VLOOKUP($A535,'By SKU - New RTs'!$A:$V,20,FALSE)</f>
        <v>#REF!</v>
      </c>
      <c r="K535" s="12" t="e">
        <f t="shared" si="47"/>
        <v>#REF!</v>
      </c>
      <c r="L535" s="11" t="e">
        <f>VLOOKUP($A535,'By SKU - Old RTs'!$A:$V,21,FALSE)</f>
        <v>#REF!</v>
      </c>
      <c r="M535" s="11" t="e">
        <f>VLOOKUP($A535,'By SKU - New RTs'!$A:$V,21,FALSE)</f>
        <v>#REF!</v>
      </c>
      <c r="N535" s="12" t="e">
        <f t="shared" si="48"/>
        <v>#REF!</v>
      </c>
      <c r="O535" s="11" t="e">
        <f>VLOOKUP($A535,'By SKU - Old RTs'!$A:$V,22,FALSE)</f>
        <v>#REF!</v>
      </c>
      <c r="P535" s="11" t="e">
        <f>VLOOKUP($A535,'By SKU - New RTs'!$A:$V,22,FALSE)</f>
        <v>#REF!</v>
      </c>
      <c r="Q535" s="11" t="e">
        <f t="shared" si="49"/>
        <v>#REF!</v>
      </c>
    </row>
    <row r="536" spans="1:17" x14ac:dyDescent="0.3">
      <c r="A536" s="3" t="e">
        <f>'By SKU - Old RTs'!#REF!</f>
        <v>#REF!</v>
      </c>
      <c r="B536" t="e">
        <f>'By SKU - Old RTs'!#REF!</f>
        <v>#REF!</v>
      </c>
      <c r="C536" s="11" t="e">
        <f>VLOOKUP($A536,'By SKU - Old RTs'!$A:$V,18,FALSE)</f>
        <v>#REF!</v>
      </c>
      <c r="D536" s="11" t="e">
        <f>VLOOKUP($A536,'By SKU - New RTs'!$A:$V,18,FALSE)</f>
        <v>#REF!</v>
      </c>
      <c r="E536" s="12" t="e">
        <f t="shared" si="45"/>
        <v>#REF!</v>
      </c>
      <c r="F536" s="11" t="e">
        <f>VLOOKUP($A536,'By SKU - Old RTs'!$A:$V,19,FALSE)</f>
        <v>#REF!</v>
      </c>
      <c r="G536" s="11" t="e">
        <f>VLOOKUP($A536,'By SKU - New RTs'!$A:$V,19,FALSE)</f>
        <v>#REF!</v>
      </c>
      <c r="H536" s="12" t="e">
        <f t="shared" si="46"/>
        <v>#REF!</v>
      </c>
      <c r="I536" s="11" t="e">
        <f>VLOOKUP($A536,'By SKU - Old RTs'!$A:$V,20,FALSE)</f>
        <v>#REF!</v>
      </c>
      <c r="J536" s="11" t="e">
        <f>VLOOKUP($A536,'By SKU - New RTs'!$A:$V,20,FALSE)</f>
        <v>#REF!</v>
      </c>
      <c r="K536" s="12" t="e">
        <f t="shared" si="47"/>
        <v>#REF!</v>
      </c>
      <c r="L536" s="11" t="e">
        <f>VLOOKUP($A536,'By SKU - Old RTs'!$A:$V,21,FALSE)</f>
        <v>#REF!</v>
      </c>
      <c r="M536" s="11" t="e">
        <f>VLOOKUP($A536,'By SKU - New RTs'!$A:$V,21,FALSE)</f>
        <v>#REF!</v>
      </c>
      <c r="N536" s="12" t="e">
        <f t="shared" si="48"/>
        <v>#REF!</v>
      </c>
      <c r="O536" s="11" t="e">
        <f>VLOOKUP($A536,'By SKU - Old RTs'!$A:$V,22,FALSE)</f>
        <v>#REF!</v>
      </c>
      <c r="P536" s="11" t="e">
        <f>VLOOKUP($A536,'By SKU - New RTs'!$A:$V,22,FALSE)</f>
        <v>#REF!</v>
      </c>
      <c r="Q536" s="11" t="e">
        <f t="shared" si="49"/>
        <v>#REF!</v>
      </c>
    </row>
    <row r="537" spans="1:17" x14ac:dyDescent="0.3">
      <c r="A537" s="3" t="e">
        <f>'By SKU - Old RTs'!#REF!</f>
        <v>#REF!</v>
      </c>
      <c r="B537" t="e">
        <f>'By SKU - Old RTs'!#REF!</f>
        <v>#REF!</v>
      </c>
      <c r="C537" s="11" t="e">
        <f>VLOOKUP($A537,'By SKU - Old RTs'!$A:$V,18,FALSE)</f>
        <v>#REF!</v>
      </c>
      <c r="D537" s="11" t="e">
        <f>VLOOKUP($A537,'By SKU - New RTs'!$A:$V,18,FALSE)</f>
        <v>#REF!</v>
      </c>
      <c r="E537" s="12" t="e">
        <f t="shared" si="45"/>
        <v>#REF!</v>
      </c>
      <c r="F537" s="11" t="e">
        <f>VLOOKUP($A537,'By SKU - Old RTs'!$A:$V,19,FALSE)</f>
        <v>#REF!</v>
      </c>
      <c r="G537" s="11" t="e">
        <f>VLOOKUP($A537,'By SKU - New RTs'!$A:$V,19,FALSE)</f>
        <v>#REF!</v>
      </c>
      <c r="H537" s="12" t="e">
        <f t="shared" si="46"/>
        <v>#REF!</v>
      </c>
      <c r="I537" s="11" t="e">
        <f>VLOOKUP($A537,'By SKU - Old RTs'!$A:$V,20,FALSE)</f>
        <v>#REF!</v>
      </c>
      <c r="J537" s="11" t="e">
        <f>VLOOKUP($A537,'By SKU - New RTs'!$A:$V,20,FALSE)</f>
        <v>#REF!</v>
      </c>
      <c r="K537" s="12" t="e">
        <f t="shared" si="47"/>
        <v>#REF!</v>
      </c>
      <c r="L537" s="11" t="e">
        <f>VLOOKUP($A537,'By SKU - Old RTs'!$A:$V,21,FALSE)</f>
        <v>#REF!</v>
      </c>
      <c r="M537" s="11" t="e">
        <f>VLOOKUP($A537,'By SKU - New RTs'!$A:$V,21,FALSE)</f>
        <v>#REF!</v>
      </c>
      <c r="N537" s="12" t="e">
        <f t="shared" si="48"/>
        <v>#REF!</v>
      </c>
      <c r="O537" s="11" t="e">
        <f>VLOOKUP($A537,'By SKU - Old RTs'!$A:$V,22,FALSE)</f>
        <v>#REF!</v>
      </c>
      <c r="P537" s="11" t="e">
        <f>VLOOKUP($A537,'By SKU - New RTs'!$A:$V,22,FALSE)</f>
        <v>#REF!</v>
      </c>
      <c r="Q537" s="11" t="e">
        <f t="shared" si="49"/>
        <v>#REF!</v>
      </c>
    </row>
    <row r="538" spans="1:17" x14ac:dyDescent="0.3">
      <c r="A538" s="3" t="e">
        <f>'By SKU - Old RTs'!#REF!</f>
        <v>#REF!</v>
      </c>
      <c r="B538" t="e">
        <f>'By SKU - Old RTs'!#REF!</f>
        <v>#REF!</v>
      </c>
      <c r="C538" s="11" t="e">
        <f>VLOOKUP($A538,'By SKU - Old RTs'!$A:$V,18,FALSE)</f>
        <v>#REF!</v>
      </c>
      <c r="D538" s="11" t="e">
        <f>VLOOKUP($A538,'By SKU - New RTs'!$A:$V,18,FALSE)</f>
        <v>#REF!</v>
      </c>
      <c r="E538" s="12" t="e">
        <f t="shared" si="45"/>
        <v>#REF!</v>
      </c>
      <c r="F538" s="11" t="e">
        <f>VLOOKUP($A538,'By SKU - Old RTs'!$A:$V,19,FALSE)</f>
        <v>#REF!</v>
      </c>
      <c r="G538" s="11" t="e">
        <f>VLOOKUP($A538,'By SKU - New RTs'!$A:$V,19,FALSE)</f>
        <v>#REF!</v>
      </c>
      <c r="H538" s="12" t="e">
        <f t="shared" si="46"/>
        <v>#REF!</v>
      </c>
      <c r="I538" s="11" t="e">
        <f>VLOOKUP($A538,'By SKU - Old RTs'!$A:$V,20,FALSE)</f>
        <v>#REF!</v>
      </c>
      <c r="J538" s="11" t="e">
        <f>VLOOKUP($A538,'By SKU - New RTs'!$A:$V,20,FALSE)</f>
        <v>#REF!</v>
      </c>
      <c r="K538" s="12" t="e">
        <f t="shared" si="47"/>
        <v>#REF!</v>
      </c>
      <c r="L538" s="11" t="e">
        <f>VLOOKUP($A538,'By SKU - Old RTs'!$A:$V,21,FALSE)</f>
        <v>#REF!</v>
      </c>
      <c r="M538" s="11" t="e">
        <f>VLOOKUP($A538,'By SKU - New RTs'!$A:$V,21,FALSE)</f>
        <v>#REF!</v>
      </c>
      <c r="N538" s="12" t="e">
        <f t="shared" si="48"/>
        <v>#REF!</v>
      </c>
      <c r="O538" s="11" t="e">
        <f>VLOOKUP($A538,'By SKU - Old RTs'!$A:$V,22,FALSE)</f>
        <v>#REF!</v>
      </c>
      <c r="P538" s="11" t="e">
        <f>VLOOKUP($A538,'By SKU - New RTs'!$A:$V,22,FALSE)</f>
        <v>#REF!</v>
      </c>
      <c r="Q538" s="11" t="e">
        <f t="shared" si="49"/>
        <v>#REF!</v>
      </c>
    </row>
    <row r="539" spans="1:17" x14ac:dyDescent="0.3">
      <c r="A539" s="3" t="e">
        <f>'By SKU - Old RTs'!#REF!</f>
        <v>#REF!</v>
      </c>
      <c r="B539" t="e">
        <f>'By SKU - Old RTs'!#REF!</f>
        <v>#REF!</v>
      </c>
      <c r="C539" s="11" t="e">
        <f>VLOOKUP($A539,'By SKU - Old RTs'!$A:$V,18,FALSE)</f>
        <v>#REF!</v>
      </c>
      <c r="D539" s="11" t="e">
        <f>VLOOKUP($A539,'By SKU - New RTs'!$A:$V,18,FALSE)</f>
        <v>#REF!</v>
      </c>
      <c r="E539" s="12" t="e">
        <f t="shared" si="45"/>
        <v>#REF!</v>
      </c>
      <c r="F539" s="11" t="e">
        <f>VLOOKUP($A539,'By SKU - Old RTs'!$A:$V,19,FALSE)</f>
        <v>#REF!</v>
      </c>
      <c r="G539" s="11" t="e">
        <f>VLOOKUP($A539,'By SKU - New RTs'!$A:$V,19,FALSE)</f>
        <v>#REF!</v>
      </c>
      <c r="H539" s="12" t="e">
        <f t="shared" si="46"/>
        <v>#REF!</v>
      </c>
      <c r="I539" s="11" t="e">
        <f>VLOOKUP($A539,'By SKU - Old RTs'!$A:$V,20,FALSE)</f>
        <v>#REF!</v>
      </c>
      <c r="J539" s="11" t="e">
        <f>VLOOKUP($A539,'By SKU - New RTs'!$A:$V,20,FALSE)</f>
        <v>#REF!</v>
      </c>
      <c r="K539" s="12" t="e">
        <f t="shared" si="47"/>
        <v>#REF!</v>
      </c>
      <c r="L539" s="11" t="e">
        <f>VLOOKUP($A539,'By SKU - Old RTs'!$A:$V,21,FALSE)</f>
        <v>#REF!</v>
      </c>
      <c r="M539" s="11" t="e">
        <f>VLOOKUP($A539,'By SKU - New RTs'!$A:$V,21,FALSE)</f>
        <v>#REF!</v>
      </c>
      <c r="N539" s="12" t="e">
        <f t="shared" si="48"/>
        <v>#REF!</v>
      </c>
      <c r="O539" s="11" t="e">
        <f>VLOOKUP($A539,'By SKU - Old RTs'!$A:$V,22,FALSE)</f>
        <v>#REF!</v>
      </c>
      <c r="P539" s="11" t="e">
        <f>VLOOKUP($A539,'By SKU - New RTs'!$A:$V,22,FALSE)</f>
        <v>#REF!</v>
      </c>
      <c r="Q539" s="11" t="e">
        <f t="shared" si="49"/>
        <v>#REF!</v>
      </c>
    </row>
    <row r="540" spans="1:17" x14ac:dyDescent="0.3">
      <c r="A540" s="3" t="e">
        <f>'By SKU - Old RTs'!#REF!</f>
        <v>#REF!</v>
      </c>
      <c r="B540" t="e">
        <f>'By SKU - Old RTs'!#REF!</f>
        <v>#REF!</v>
      </c>
      <c r="C540" s="11" t="e">
        <f>VLOOKUP($A540,'By SKU - Old RTs'!$A:$V,18,FALSE)</f>
        <v>#REF!</v>
      </c>
      <c r="D540" s="11" t="e">
        <f>VLOOKUP($A540,'By SKU - New RTs'!$A:$V,18,FALSE)</f>
        <v>#REF!</v>
      </c>
      <c r="E540" s="12" t="e">
        <f t="shared" si="45"/>
        <v>#REF!</v>
      </c>
      <c r="F540" s="11" t="e">
        <f>VLOOKUP($A540,'By SKU - Old RTs'!$A:$V,19,FALSE)</f>
        <v>#REF!</v>
      </c>
      <c r="G540" s="11" t="e">
        <f>VLOOKUP($A540,'By SKU - New RTs'!$A:$V,19,FALSE)</f>
        <v>#REF!</v>
      </c>
      <c r="H540" s="12" t="e">
        <f t="shared" si="46"/>
        <v>#REF!</v>
      </c>
      <c r="I540" s="11" t="e">
        <f>VLOOKUP($A540,'By SKU - Old RTs'!$A:$V,20,FALSE)</f>
        <v>#REF!</v>
      </c>
      <c r="J540" s="11" t="e">
        <f>VLOOKUP($A540,'By SKU - New RTs'!$A:$V,20,FALSE)</f>
        <v>#REF!</v>
      </c>
      <c r="K540" s="12" t="e">
        <f t="shared" si="47"/>
        <v>#REF!</v>
      </c>
      <c r="L540" s="11" t="e">
        <f>VLOOKUP($A540,'By SKU - Old RTs'!$A:$V,21,FALSE)</f>
        <v>#REF!</v>
      </c>
      <c r="M540" s="11" t="e">
        <f>VLOOKUP($A540,'By SKU - New RTs'!$A:$V,21,FALSE)</f>
        <v>#REF!</v>
      </c>
      <c r="N540" s="12" t="e">
        <f t="shared" si="48"/>
        <v>#REF!</v>
      </c>
      <c r="O540" s="11" t="e">
        <f>VLOOKUP($A540,'By SKU - Old RTs'!$A:$V,22,FALSE)</f>
        <v>#REF!</v>
      </c>
      <c r="P540" s="11" t="e">
        <f>VLOOKUP($A540,'By SKU - New RTs'!$A:$V,22,FALSE)</f>
        <v>#REF!</v>
      </c>
      <c r="Q540" s="11" t="e">
        <f t="shared" si="49"/>
        <v>#REF!</v>
      </c>
    </row>
    <row r="541" spans="1:17" x14ac:dyDescent="0.3">
      <c r="A541" s="3" t="e">
        <f>'By SKU - Old RTs'!#REF!</f>
        <v>#REF!</v>
      </c>
      <c r="B541" t="e">
        <f>'By SKU - Old RTs'!#REF!</f>
        <v>#REF!</v>
      </c>
      <c r="C541" s="11" t="e">
        <f>VLOOKUP($A541,'By SKU - Old RTs'!$A:$V,18,FALSE)</f>
        <v>#REF!</v>
      </c>
      <c r="D541" s="11" t="e">
        <f>VLOOKUP($A541,'By SKU - New RTs'!$A:$V,18,FALSE)</f>
        <v>#REF!</v>
      </c>
      <c r="E541" s="12" t="e">
        <f t="shared" si="45"/>
        <v>#REF!</v>
      </c>
      <c r="F541" s="11" t="e">
        <f>VLOOKUP($A541,'By SKU - Old RTs'!$A:$V,19,FALSE)</f>
        <v>#REF!</v>
      </c>
      <c r="G541" s="11" t="e">
        <f>VLOOKUP($A541,'By SKU - New RTs'!$A:$V,19,FALSE)</f>
        <v>#REF!</v>
      </c>
      <c r="H541" s="12" t="e">
        <f t="shared" si="46"/>
        <v>#REF!</v>
      </c>
      <c r="I541" s="11" t="e">
        <f>VLOOKUP($A541,'By SKU - Old RTs'!$A:$V,20,FALSE)</f>
        <v>#REF!</v>
      </c>
      <c r="J541" s="11" t="e">
        <f>VLOOKUP($A541,'By SKU - New RTs'!$A:$V,20,FALSE)</f>
        <v>#REF!</v>
      </c>
      <c r="K541" s="12" t="e">
        <f t="shared" si="47"/>
        <v>#REF!</v>
      </c>
      <c r="L541" s="11" t="e">
        <f>VLOOKUP($A541,'By SKU - Old RTs'!$A:$V,21,FALSE)</f>
        <v>#REF!</v>
      </c>
      <c r="M541" s="11" t="e">
        <f>VLOOKUP($A541,'By SKU - New RTs'!$A:$V,21,FALSE)</f>
        <v>#REF!</v>
      </c>
      <c r="N541" s="12" t="e">
        <f t="shared" si="48"/>
        <v>#REF!</v>
      </c>
      <c r="O541" s="11" t="e">
        <f>VLOOKUP($A541,'By SKU - Old RTs'!$A:$V,22,FALSE)</f>
        <v>#REF!</v>
      </c>
      <c r="P541" s="11" t="e">
        <f>VLOOKUP($A541,'By SKU - New RTs'!$A:$V,22,FALSE)</f>
        <v>#REF!</v>
      </c>
      <c r="Q541" s="11" t="e">
        <f t="shared" si="49"/>
        <v>#REF!</v>
      </c>
    </row>
    <row r="542" spans="1:17" x14ac:dyDescent="0.3">
      <c r="A542" s="3" t="e">
        <f>'By SKU - Old RTs'!#REF!</f>
        <v>#REF!</v>
      </c>
      <c r="B542" t="e">
        <f>'By SKU - Old RTs'!#REF!</f>
        <v>#REF!</v>
      </c>
      <c r="C542" s="11" t="e">
        <f>VLOOKUP($A542,'By SKU - Old RTs'!$A:$V,18,FALSE)</f>
        <v>#REF!</v>
      </c>
      <c r="D542" s="11" t="e">
        <f>VLOOKUP($A542,'By SKU - New RTs'!$A:$V,18,FALSE)</f>
        <v>#REF!</v>
      </c>
      <c r="E542" s="12" t="e">
        <f t="shared" si="45"/>
        <v>#REF!</v>
      </c>
      <c r="F542" s="11" t="e">
        <f>VLOOKUP($A542,'By SKU - Old RTs'!$A:$V,19,FALSE)</f>
        <v>#REF!</v>
      </c>
      <c r="G542" s="11" t="e">
        <f>VLOOKUP($A542,'By SKU - New RTs'!$A:$V,19,FALSE)</f>
        <v>#REF!</v>
      </c>
      <c r="H542" s="12" t="e">
        <f t="shared" si="46"/>
        <v>#REF!</v>
      </c>
      <c r="I542" s="11" t="e">
        <f>VLOOKUP($A542,'By SKU - Old RTs'!$A:$V,20,FALSE)</f>
        <v>#REF!</v>
      </c>
      <c r="J542" s="11" t="e">
        <f>VLOOKUP($A542,'By SKU - New RTs'!$A:$V,20,FALSE)</f>
        <v>#REF!</v>
      </c>
      <c r="K542" s="12" t="e">
        <f t="shared" si="47"/>
        <v>#REF!</v>
      </c>
      <c r="L542" s="11" t="e">
        <f>VLOOKUP($A542,'By SKU - Old RTs'!$A:$V,21,FALSE)</f>
        <v>#REF!</v>
      </c>
      <c r="M542" s="11" t="e">
        <f>VLOOKUP($A542,'By SKU - New RTs'!$A:$V,21,FALSE)</f>
        <v>#REF!</v>
      </c>
      <c r="N542" s="12" t="e">
        <f t="shared" si="48"/>
        <v>#REF!</v>
      </c>
      <c r="O542" s="11" t="e">
        <f>VLOOKUP($A542,'By SKU - Old RTs'!$A:$V,22,FALSE)</f>
        <v>#REF!</v>
      </c>
      <c r="P542" s="11" t="e">
        <f>VLOOKUP($A542,'By SKU - New RTs'!$A:$V,22,FALSE)</f>
        <v>#REF!</v>
      </c>
      <c r="Q542" s="11" t="e">
        <f t="shared" si="49"/>
        <v>#REF!</v>
      </c>
    </row>
    <row r="543" spans="1:17" x14ac:dyDescent="0.3">
      <c r="A543" s="3" t="e">
        <f>'By SKU - Old RTs'!#REF!</f>
        <v>#REF!</v>
      </c>
      <c r="B543" t="e">
        <f>'By SKU - Old RTs'!#REF!</f>
        <v>#REF!</v>
      </c>
      <c r="C543" s="11" t="e">
        <f>VLOOKUP($A543,'By SKU - Old RTs'!$A:$V,18,FALSE)</f>
        <v>#REF!</v>
      </c>
      <c r="D543" s="11" t="e">
        <f>VLOOKUP($A543,'By SKU - New RTs'!$A:$V,18,FALSE)</f>
        <v>#REF!</v>
      </c>
      <c r="E543" s="12" t="e">
        <f t="shared" si="45"/>
        <v>#REF!</v>
      </c>
      <c r="F543" s="11" t="e">
        <f>VLOOKUP($A543,'By SKU - Old RTs'!$A:$V,19,FALSE)</f>
        <v>#REF!</v>
      </c>
      <c r="G543" s="11" t="e">
        <f>VLOOKUP($A543,'By SKU - New RTs'!$A:$V,19,FALSE)</f>
        <v>#REF!</v>
      </c>
      <c r="H543" s="12" t="e">
        <f t="shared" si="46"/>
        <v>#REF!</v>
      </c>
      <c r="I543" s="11" t="e">
        <f>VLOOKUP($A543,'By SKU - Old RTs'!$A:$V,20,FALSE)</f>
        <v>#REF!</v>
      </c>
      <c r="J543" s="11" t="e">
        <f>VLOOKUP($A543,'By SKU - New RTs'!$A:$V,20,FALSE)</f>
        <v>#REF!</v>
      </c>
      <c r="K543" s="12" t="e">
        <f t="shared" si="47"/>
        <v>#REF!</v>
      </c>
      <c r="L543" s="11" t="e">
        <f>VLOOKUP($A543,'By SKU - Old RTs'!$A:$V,21,FALSE)</f>
        <v>#REF!</v>
      </c>
      <c r="M543" s="11" t="e">
        <f>VLOOKUP($A543,'By SKU - New RTs'!$A:$V,21,FALSE)</f>
        <v>#REF!</v>
      </c>
      <c r="N543" s="12" t="e">
        <f t="shared" si="48"/>
        <v>#REF!</v>
      </c>
      <c r="O543" s="11" t="e">
        <f>VLOOKUP($A543,'By SKU - Old RTs'!$A:$V,22,FALSE)</f>
        <v>#REF!</v>
      </c>
      <c r="P543" s="11" t="e">
        <f>VLOOKUP($A543,'By SKU - New RTs'!$A:$V,22,FALSE)</f>
        <v>#REF!</v>
      </c>
      <c r="Q543" s="11" t="e">
        <f t="shared" si="49"/>
        <v>#REF!</v>
      </c>
    </row>
    <row r="544" spans="1:17" x14ac:dyDescent="0.3">
      <c r="A544" s="3" t="e">
        <f>'By SKU - Old RTs'!#REF!</f>
        <v>#REF!</v>
      </c>
      <c r="B544" t="e">
        <f>'By SKU - Old RTs'!#REF!</f>
        <v>#REF!</v>
      </c>
      <c r="C544" s="11" t="e">
        <f>VLOOKUP($A544,'By SKU - Old RTs'!$A:$V,18,FALSE)</f>
        <v>#REF!</v>
      </c>
      <c r="D544" s="11" t="e">
        <f>VLOOKUP($A544,'By SKU - New RTs'!$A:$V,18,FALSE)</f>
        <v>#REF!</v>
      </c>
      <c r="E544" s="12" t="e">
        <f t="shared" si="45"/>
        <v>#REF!</v>
      </c>
      <c r="F544" s="11" t="e">
        <f>VLOOKUP($A544,'By SKU - Old RTs'!$A:$V,19,FALSE)</f>
        <v>#REF!</v>
      </c>
      <c r="G544" s="11" t="e">
        <f>VLOOKUP($A544,'By SKU - New RTs'!$A:$V,19,FALSE)</f>
        <v>#REF!</v>
      </c>
      <c r="H544" s="12" t="e">
        <f t="shared" si="46"/>
        <v>#REF!</v>
      </c>
      <c r="I544" s="11" t="e">
        <f>VLOOKUP($A544,'By SKU - Old RTs'!$A:$V,20,FALSE)</f>
        <v>#REF!</v>
      </c>
      <c r="J544" s="11" t="e">
        <f>VLOOKUP($A544,'By SKU - New RTs'!$A:$V,20,FALSE)</f>
        <v>#REF!</v>
      </c>
      <c r="K544" s="12" t="e">
        <f t="shared" si="47"/>
        <v>#REF!</v>
      </c>
      <c r="L544" s="11" t="e">
        <f>VLOOKUP($A544,'By SKU - Old RTs'!$A:$V,21,FALSE)</f>
        <v>#REF!</v>
      </c>
      <c r="M544" s="11" t="e">
        <f>VLOOKUP($A544,'By SKU - New RTs'!$A:$V,21,FALSE)</f>
        <v>#REF!</v>
      </c>
      <c r="N544" s="12" t="e">
        <f t="shared" si="48"/>
        <v>#REF!</v>
      </c>
      <c r="O544" s="11" t="e">
        <f>VLOOKUP($A544,'By SKU - Old RTs'!$A:$V,22,FALSE)</f>
        <v>#REF!</v>
      </c>
      <c r="P544" s="11" t="e">
        <f>VLOOKUP($A544,'By SKU - New RTs'!$A:$V,22,FALSE)</f>
        <v>#REF!</v>
      </c>
      <c r="Q544" s="11" t="e">
        <f t="shared" si="49"/>
        <v>#REF!</v>
      </c>
    </row>
    <row r="545" spans="1:17" x14ac:dyDescent="0.3">
      <c r="A545" s="3" t="e">
        <f>'By SKU - Old RTs'!#REF!</f>
        <v>#REF!</v>
      </c>
      <c r="B545" t="e">
        <f>'By SKU - Old RTs'!#REF!</f>
        <v>#REF!</v>
      </c>
      <c r="C545" s="11" t="e">
        <f>VLOOKUP($A545,'By SKU - Old RTs'!$A:$V,18,FALSE)</f>
        <v>#REF!</v>
      </c>
      <c r="D545" s="11" t="e">
        <f>VLOOKUP($A545,'By SKU - New RTs'!$A:$V,18,FALSE)</f>
        <v>#REF!</v>
      </c>
      <c r="E545" s="12" t="e">
        <f t="shared" si="45"/>
        <v>#REF!</v>
      </c>
      <c r="F545" s="11" t="e">
        <f>VLOOKUP($A545,'By SKU - Old RTs'!$A:$V,19,FALSE)</f>
        <v>#REF!</v>
      </c>
      <c r="G545" s="11" t="e">
        <f>VLOOKUP($A545,'By SKU - New RTs'!$A:$V,19,FALSE)</f>
        <v>#REF!</v>
      </c>
      <c r="H545" s="12" t="e">
        <f t="shared" si="46"/>
        <v>#REF!</v>
      </c>
      <c r="I545" s="11" t="e">
        <f>VLOOKUP($A545,'By SKU - Old RTs'!$A:$V,20,FALSE)</f>
        <v>#REF!</v>
      </c>
      <c r="J545" s="11" t="e">
        <f>VLOOKUP($A545,'By SKU - New RTs'!$A:$V,20,FALSE)</f>
        <v>#REF!</v>
      </c>
      <c r="K545" s="12" t="e">
        <f t="shared" si="47"/>
        <v>#REF!</v>
      </c>
      <c r="L545" s="11" t="e">
        <f>VLOOKUP($A545,'By SKU - Old RTs'!$A:$V,21,FALSE)</f>
        <v>#REF!</v>
      </c>
      <c r="M545" s="11" t="e">
        <f>VLOOKUP($A545,'By SKU - New RTs'!$A:$V,21,FALSE)</f>
        <v>#REF!</v>
      </c>
      <c r="N545" s="12" t="e">
        <f t="shared" si="48"/>
        <v>#REF!</v>
      </c>
      <c r="O545" s="11" t="e">
        <f>VLOOKUP($A545,'By SKU - Old RTs'!$A:$V,22,FALSE)</f>
        <v>#REF!</v>
      </c>
      <c r="P545" s="11" t="e">
        <f>VLOOKUP($A545,'By SKU - New RTs'!$A:$V,22,FALSE)</f>
        <v>#REF!</v>
      </c>
      <c r="Q545" s="11" t="e">
        <f t="shared" si="49"/>
        <v>#REF!</v>
      </c>
    </row>
    <row r="546" spans="1:17" x14ac:dyDescent="0.3">
      <c r="A546" s="3" t="e">
        <f>'By SKU - Old RTs'!#REF!</f>
        <v>#REF!</v>
      </c>
      <c r="B546" t="e">
        <f>'By SKU - Old RTs'!#REF!</f>
        <v>#REF!</v>
      </c>
      <c r="C546" s="11" t="e">
        <f>VLOOKUP($A546,'By SKU - Old RTs'!$A:$V,18,FALSE)</f>
        <v>#REF!</v>
      </c>
      <c r="D546" s="11" t="e">
        <f>VLOOKUP($A546,'By SKU - New RTs'!$A:$V,18,FALSE)</f>
        <v>#REF!</v>
      </c>
      <c r="E546" s="12" t="e">
        <f t="shared" si="45"/>
        <v>#REF!</v>
      </c>
      <c r="F546" s="11" t="e">
        <f>VLOOKUP($A546,'By SKU - Old RTs'!$A:$V,19,FALSE)</f>
        <v>#REF!</v>
      </c>
      <c r="G546" s="11" t="e">
        <f>VLOOKUP($A546,'By SKU - New RTs'!$A:$V,19,FALSE)</f>
        <v>#REF!</v>
      </c>
      <c r="H546" s="12" t="e">
        <f t="shared" si="46"/>
        <v>#REF!</v>
      </c>
      <c r="I546" s="11" t="e">
        <f>VLOOKUP($A546,'By SKU - Old RTs'!$A:$V,20,FALSE)</f>
        <v>#REF!</v>
      </c>
      <c r="J546" s="11" t="e">
        <f>VLOOKUP($A546,'By SKU - New RTs'!$A:$V,20,FALSE)</f>
        <v>#REF!</v>
      </c>
      <c r="K546" s="12" t="e">
        <f t="shared" si="47"/>
        <v>#REF!</v>
      </c>
      <c r="L546" s="11" t="e">
        <f>VLOOKUP($A546,'By SKU - Old RTs'!$A:$V,21,FALSE)</f>
        <v>#REF!</v>
      </c>
      <c r="M546" s="11" t="e">
        <f>VLOOKUP($A546,'By SKU - New RTs'!$A:$V,21,FALSE)</f>
        <v>#REF!</v>
      </c>
      <c r="N546" s="12" t="e">
        <f t="shared" si="48"/>
        <v>#REF!</v>
      </c>
      <c r="O546" s="11" t="e">
        <f>VLOOKUP($A546,'By SKU - Old RTs'!$A:$V,22,FALSE)</f>
        <v>#REF!</v>
      </c>
      <c r="P546" s="11" t="e">
        <f>VLOOKUP($A546,'By SKU - New RTs'!$A:$V,22,FALSE)</f>
        <v>#REF!</v>
      </c>
      <c r="Q546" s="11" t="e">
        <f t="shared" si="49"/>
        <v>#REF!</v>
      </c>
    </row>
    <row r="547" spans="1:17" x14ac:dyDescent="0.3">
      <c r="A547" s="3" t="e">
        <f>'By SKU - Old RTs'!#REF!</f>
        <v>#REF!</v>
      </c>
      <c r="B547" t="e">
        <f>'By SKU - Old RTs'!#REF!</f>
        <v>#REF!</v>
      </c>
      <c r="C547" s="11" t="e">
        <f>VLOOKUP($A547,'By SKU - Old RTs'!$A:$V,18,FALSE)</f>
        <v>#REF!</v>
      </c>
      <c r="D547" s="11" t="e">
        <f>VLOOKUP($A547,'By SKU - New RTs'!$A:$V,18,FALSE)</f>
        <v>#REF!</v>
      </c>
      <c r="E547" s="12" t="e">
        <f t="shared" si="45"/>
        <v>#REF!</v>
      </c>
      <c r="F547" s="11" t="e">
        <f>VLOOKUP($A547,'By SKU - Old RTs'!$A:$V,19,FALSE)</f>
        <v>#REF!</v>
      </c>
      <c r="G547" s="11" t="e">
        <f>VLOOKUP($A547,'By SKU - New RTs'!$A:$V,19,FALSE)</f>
        <v>#REF!</v>
      </c>
      <c r="H547" s="12" t="e">
        <f t="shared" si="46"/>
        <v>#REF!</v>
      </c>
      <c r="I547" s="11" t="e">
        <f>VLOOKUP($A547,'By SKU - Old RTs'!$A:$V,20,FALSE)</f>
        <v>#REF!</v>
      </c>
      <c r="J547" s="11" t="e">
        <f>VLOOKUP($A547,'By SKU - New RTs'!$A:$V,20,FALSE)</f>
        <v>#REF!</v>
      </c>
      <c r="K547" s="12" t="e">
        <f t="shared" si="47"/>
        <v>#REF!</v>
      </c>
      <c r="L547" s="11" t="e">
        <f>VLOOKUP($A547,'By SKU - Old RTs'!$A:$V,21,FALSE)</f>
        <v>#REF!</v>
      </c>
      <c r="M547" s="11" t="e">
        <f>VLOOKUP($A547,'By SKU - New RTs'!$A:$V,21,FALSE)</f>
        <v>#REF!</v>
      </c>
      <c r="N547" s="12" t="e">
        <f t="shared" si="48"/>
        <v>#REF!</v>
      </c>
      <c r="O547" s="11" t="e">
        <f>VLOOKUP($A547,'By SKU - Old RTs'!$A:$V,22,FALSE)</f>
        <v>#REF!</v>
      </c>
      <c r="P547" s="11" t="e">
        <f>VLOOKUP($A547,'By SKU - New RTs'!$A:$V,22,FALSE)</f>
        <v>#REF!</v>
      </c>
      <c r="Q547" s="11" t="e">
        <f t="shared" si="49"/>
        <v>#REF!</v>
      </c>
    </row>
    <row r="548" spans="1:17" x14ac:dyDescent="0.3">
      <c r="A548" s="3" t="e">
        <f>'By SKU - Old RTs'!#REF!</f>
        <v>#REF!</v>
      </c>
      <c r="B548" t="e">
        <f>'By SKU - Old RTs'!#REF!</f>
        <v>#REF!</v>
      </c>
      <c r="C548" s="11" t="e">
        <f>VLOOKUP($A548,'By SKU - Old RTs'!$A:$V,18,FALSE)</f>
        <v>#REF!</v>
      </c>
      <c r="D548" s="11" t="e">
        <f>VLOOKUP($A548,'By SKU - New RTs'!$A:$V,18,FALSE)</f>
        <v>#REF!</v>
      </c>
      <c r="E548" s="12" t="e">
        <f t="shared" si="45"/>
        <v>#REF!</v>
      </c>
      <c r="F548" s="11" t="e">
        <f>VLOOKUP($A548,'By SKU - Old RTs'!$A:$V,19,FALSE)</f>
        <v>#REF!</v>
      </c>
      <c r="G548" s="11" t="e">
        <f>VLOOKUP($A548,'By SKU - New RTs'!$A:$V,19,FALSE)</f>
        <v>#REF!</v>
      </c>
      <c r="H548" s="12" t="e">
        <f t="shared" si="46"/>
        <v>#REF!</v>
      </c>
      <c r="I548" s="11" t="e">
        <f>VLOOKUP($A548,'By SKU - Old RTs'!$A:$V,20,FALSE)</f>
        <v>#REF!</v>
      </c>
      <c r="J548" s="11" t="e">
        <f>VLOOKUP($A548,'By SKU - New RTs'!$A:$V,20,FALSE)</f>
        <v>#REF!</v>
      </c>
      <c r="K548" s="12" t="e">
        <f t="shared" si="47"/>
        <v>#REF!</v>
      </c>
      <c r="L548" s="11" t="e">
        <f>VLOOKUP($A548,'By SKU - Old RTs'!$A:$V,21,FALSE)</f>
        <v>#REF!</v>
      </c>
      <c r="M548" s="11" t="e">
        <f>VLOOKUP($A548,'By SKU - New RTs'!$A:$V,21,FALSE)</f>
        <v>#REF!</v>
      </c>
      <c r="N548" s="12" t="e">
        <f t="shared" si="48"/>
        <v>#REF!</v>
      </c>
      <c r="O548" s="11" t="e">
        <f>VLOOKUP($A548,'By SKU - Old RTs'!$A:$V,22,FALSE)</f>
        <v>#REF!</v>
      </c>
      <c r="P548" s="11" t="e">
        <f>VLOOKUP($A548,'By SKU - New RTs'!$A:$V,22,FALSE)</f>
        <v>#REF!</v>
      </c>
      <c r="Q548" s="11" t="e">
        <f t="shared" si="49"/>
        <v>#REF!</v>
      </c>
    </row>
    <row r="549" spans="1:17" x14ac:dyDescent="0.3">
      <c r="A549" s="3" t="e">
        <f>'By SKU - Old RTs'!#REF!</f>
        <v>#REF!</v>
      </c>
      <c r="B549" t="e">
        <f>'By SKU - Old RTs'!#REF!</f>
        <v>#REF!</v>
      </c>
      <c r="C549" s="11" t="e">
        <f>VLOOKUP($A549,'By SKU - Old RTs'!$A:$V,18,FALSE)</f>
        <v>#REF!</v>
      </c>
      <c r="D549" s="11" t="e">
        <f>VLOOKUP($A549,'By SKU - New RTs'!$A:$V,18,FALSE)</f>
        <v>#REF!</v>
      </c>
      <c r="E549" s="12" t="e">
        <f t="shared" si="45"/>
        <v>#REF!</v>
      </c>
      <c r="F549" s="11" t="e">
        <f>VLOOKUP($A549,'By SKU - Old RTs'!$A:$V,19,FALSE)</f>
        <v>#REF!</v>
      </c>
      <c r="G549" s="11" t="e">
        <f>VLOOKUP($A549,'By SKU - New RTs'!$A:$V,19,FALSE)</f>
        <v>#REF!</v>
      </c>
      <c r="H549" s="12" t="e">
        <f t="shared" si="46"/>
        <v>#REF!</v>
      </c>
      <c r="I549" s="11" t="e">
        <f>VLOOKUP($A549,'By SKU - Old RTs'!$A:$V,20,FALSE)</f>
        <v>#REF!</v>
      </c>
      <c r="J549" s="11" t="e">
        <f>VLOOKUP($A549,'By SKU - New RTs'!$A:$V,20,FALSE)</f>
        <v>#REF!</v>
      </c>
      <c r="K549" s="12" t="e">
        <f t="shared" si="47"/>
        <v>#REF!</v>
      </c>
      <c r="L549" s="11" t="e">
        <f>VLOOKUP($A549,'By SKU - Old RTs'!$A:$V,21,FALSE)</f>
        <v>#REF!</v>
      </c>
      <c r="M549" s="11" t="e">
        <f>VLOOKUP($A549,'By SKU - New RTs'!$A:$V,21,FALSE)</f>
        <v>#REF!</v>
      </c>
      <c r="N549" s="12" t="e">
        <f t="shared" si="48"/>
        <v>#REF!</v>
      </c>
      <c r="O549" s="11" t="e">
        <f>VLOOKUP($A549,'By SKU - Old RTs'!$A:$V,22,FALSE)</f>
        <v>#REF!</v>
      </c>
      <c r="P549" s="11" t="e">
        <f>VLOOKUP($A549,'By SKU - New RTs'!$A:$V,22,FALSE)</f>
        <v>#REF!</v>
      </c>
      <c r="Q549" s="11" t="e">
        <f t="shared" si="49"/>
        <v>#REF!</v>
      </c>
    </row>
    <row r="550" spans="1:17" x14ac:dyDescent="0.3">
      <c r="A550" s="3" t="e">
        <f>'By SKU - Old RTs'!#REF!</f>
        <v>#REF!</v>
      </c>
      <c r="B550" t="e">
        <f>'By SKU - Old RTs'!#REF!</f>
        <v>#REF!</v>
      </c>
      <c r="C550" s="11" t="e">
        <f>VLOOKUP($A550,'By SKU - Old RTs'!$A:$V,18,FALSE)</f>
        <v>#REF!</v>
      </c>
      <c r="D550" s="11" t="e">
        <f>VLOOKUP($A550,'By SKU - New RTs'!$A:$V,18,FALSE)</f>
        <v>#REF!</v>
      </c>
      <c r="E550" s="12" t="e">
        <f t="shared" si="45"/>
        <v>#REF!</v>
      </c>
      <c r="F550" s="11" t="e">
        <f>VLOOKUP($A550,'By SKU - Old RTs'!$A:$V,19,FALSE)</f>
        <v>#REF!</v>
      </c>
      <c r="G550" s="11" t="e">
        <f>VLOOKUP($A550,'By SKU - New RTs'!$A:$V,19,FALSE)</f>
        <v>#REF!</v>
      </c>
      <c r="H550" s="12" t="e">
        <f t="shared" si="46"/>
        <v>#REF!</v>
      </c>
      <c r="I550" s="11" t="e">
        <f>VLOOKUP($A550,'By SKU - Old RTs'!$A:$V,20,FALSE)</f>
        <v>#REF!</v>
      </c>
      <c r="J550" s="11" t="e">
        <f>VLOOKUP($A550,'By SKU - New RTs'!$A:$V,20,FALSE)</f>
        <v>#REF!</v>
      </c>
      <c r="K550" s="12" t="e">
        <f t="shared" si="47"/>
        <v>#REF!</v>
      </c>
      <c r="L550" s="11" t="e">
        <f>VLOOKUP($A550,'By SKU - Old RTs'!$A:$V,21,FALSE)</f>
        <v>#REF!</v>
      </c>
      <c r="M550" s="11" t="e">
        <f>VLOOKUP($A550,'By SKU - New RTs'!$A:$V,21,FALSE)</f>
        <v>#REF!</v>
      </c>
      <c r="N550" s="12" t="e">
        <f t="shared" si="48"/>
        <v>#REF!</v>
      </c>
      <c r="O550" s="11" t="e">
        <f>VLOOKUP($A550,'By SKU - Old RTs'!$A:$V,22,FALSE)</f>
        <v>#REF!</v>
      </c>
      <c r="P550" s="11" t="e">
        <f>VLOOKUP($A550,'By SKU - New RTs'!$A:$V,22,FALSE)</f>
        <v>#REF!</v>
      </c>
      <c r="Q550" s="11" t="e">
        <f t="shared" si="49"/>
        <v>#REF!</v>
      </c>
    </row>
    <row r="551" spans="1:17" x14ac:dyDescent="0.3">
      <c r="A551" s="3" t="e">
        <f>'By SKU - Old RTs'!#REF!</f>
        <v>#REF!</v>
      </c>
      <c r="B551" t="e">
        <f>'By SKU - Old RTs'!#REF!</f>
        <v>#REF!</v>
      </c>
      <c r="C551" s="11" t="e">
        <f>VLOOKUP($A551,'By SKU - Old RTs'!$A:$V,18,FALSE)</f>
        <v>#REF!</v>
      </c>
      <c r="D551" s="11" t="e">
        <f>VLOOKUP($A551,'By SKU - New RTs'!$A:$V,18,FALSE)</f>
        <v>#REF!</v>
      </c>
      <c r="E551" s="12" t="e">
        <f t="shared" si="45"/>
        <v>#REF!</v>
      </c>
      <c r="F551" s="11" t="e">
        <f>VLOOKUP($A551,'By SKU - Old RTs'!$A:$V,19,FALSE)</f>
        <v>#REF!</v>
      </c>
      <c r="G551" s="11" t="e">
        <f>VLOOKUP($A551,'By SKU - New RTs'!$A:$V,19,FALSE)</f>
        <v>#REF!</v>
      </c>
      <c r="H551" s="12" t="e">
        <f t="shared" si="46"/>
        <v>#REF!</v>
      </c>
      <c r="I551" s="11" t="e">
        <f>VLOOKUP($A551,'By SKU - Old RTs'!$A:$V,20,FALSE)</f>
        <v>#REF!</v>
      </c>
      <c r="J551" s="11" t="e">
        <f>VLOOKUP($A551,'By SKU - New RTs'!$A:$V,20,FALSE)</f>
        <v>#REF!</v>
      </c>
      <c r="K551" s="12" t="e">
        <f t="shared" si="47"/>
        <v>#REF!</v>
      </c>
      <c r="L551" s="11" t="e">
        <f>VLOOKUP($A551,'By SKU - Old RTs'!$A:$V,21,FALSE)</f>
        <v>#REF!</v>
      </c>
      <c r="M551" s="11" t="e">
        <f>VLOOKUP($A551,'By SKU - New RTs'!$A:$V,21,FALSE)</f>
        <v>#REF!</v>
      </c>
      <c r="N551" s="12" t="e">
        <f t="shared" si="48"/>
        <v>#REF!</v>
      </c>
      <c r="O551" s="11" t="e">
        <f>VLOOKUP($A551,'By SKU - Old RTs'!$A:$V,22,FALSE)</f>
        <v>#REF!</v>
      </c>
      <c r="P551" s="11" t="e">
        <f>VLOOKUP($A551,'By SKU - New RTs'!$A:$V,22,FALSE)</f>
        <v>#REF!</v>
      </c>
      <c r="Q551" s="11" t="e">
        <f t="shared" si="49"/>
        <v>#REF!</v>
      </c>
    </row>
    <row r="552" spans="1:17" x14ac:dyDescent="0.3">
      <c r="A552" s="3" t="e">
        <f>'By SKU - Old RTs'!#REF!</f>
        <v>#REF!</v>
      </c>
      <c r="B552" t="e">
        <f>'By SKU - Old RTs'!#REF!</f>
        <v>#REF!</v>
      </c>
      <c r="C552" s="11" t="e">
        <f>VLOOKUP($A552,'By SKU - Old RTs'!$A:$V,18,FALSE)</f>
        <v>#REF!</v>
      </c>
      <c r="D552" s="11" t="e">
        <f>VLOOKUP($A552,'By SKU - New RTs'!$A:$V,18,FALSE)</f>
        <v>#REF!</v>
      </c>
      <c r="E552" s="12" t="e">
        <f t="shared" si="45"/>
        <v>#REF!</v>
      </c>
      <c r="F552" s="11" t="e">
        <f>VLOOKUP($A552,'By SKU - Old RTs'!$A:$V,19,FALSE)</f>
        <v>#REF!</v>
      </c>
      <c r="G552" s="11" t="e">
        <f>VLOOKUP($A552,'By SKU - New RTs'!$A:$V,19,FALSE)</f>
        <v>#REF!</v>
      </c>
      <c r="H552" s="12" t="e">
        <f t="shared" si="46"/>
        <v>#REF!</v>
      </c>
      <c r="I552" s="11" t="e">
        <f>VLOOKUP($A552,'By SKU - Old RTs'!$A:$V,20,FALSE)</f>
        <v>#REF!</v>
      </c>
      <c r="J552" s="11" t="e">
        <f>VLOOKUP($A552,'By SKU - New RTs'!$A:$V,20,FALSE)</f>
        <v>#REF!</v>
      </c>
      <c r="K552" s="12" t="e">
        <f t="shared" si="47"/>
        <v>#REF!</v>
      </c>
      <c r="L552" s="11" t="e">
        <f>VLOOKUP($A552,'By SKU - Old RTs'!$A:$V,21,FALSE)</f>
        <v>#REF!</v>
      </c>
      <c r="M552" s="11" t="e">
        <f>VLOOKUP($A552,'By SKU - New RTs'!$A:$V,21,FALSE)</f>
        <v>#REF!</v>
      </c>
      <c r="N552" s="12" t="e">
        <f t="shared" si="48"/>
        <v>#REF!</v>
      </c>
      <c r="O552" s="11" t="e">
        <f>VLOOKUP($A552,'By SKU - Old RTs'!$A:$V,22,FALSE)</f>
        <v>#REF!</v>
      </c>
      <c r="P552" s="11" t="e">
        <f>VLOOKUP($A552,'By SKU - New RTs'!$A:$V,22,FALSE)</f>
        <v>#REF!</v>
      </c>
      <c r="Q552" s="11" t="e">
        <f t="shared" si="49"/>
        <v>#REF!</v>
      </c>
    </row>
    <row r="553" spans="1:17" x14ac:dyDescent="0.3">
      <c r="A553" s="3" t="e">
        <f>'By SKU - Old RTs'!#REF!</f>
        <v>#REF!</v>
      </c>
      <c r="B553" t="e">
        <f>'By SKU - Old RTs'!#REF!</f>
        <v>#REF!</v>
      </c>
      <c r="C553" s="11" t="e">
        <f>VLOOKUP($A553,'By SKU - Old RTs'!$A:$V,18,FALSE)</f>
        <v>#REF!</v>
      </c>
      <c r="D553" s="11" t="e">
        <f>VLOOKUP($A553,'By SKU - New RTs'!$A:$V,18,FALSE)</f>
        <v>#REF!</v>
      </c>
      <c r="E553" s="12" t="e">
        <f t="shared" si="45"/>
        <v>#REF!</v>
      </c>
      <c r="F553" s="11" t="e">
        <f>VLOOKUP($A553,'By SKU - Old RTs'!$A:$V,19,FALSE)</f>
        <v>#REF!</v>
      </c>
      <c r="G553" s="11" t="e">
        <f>VLOOKUP($A553,'By SKU - New RTs'!$A:$V,19,FALSE)</f>
        <v>#REF!</v>
      </c>
      <c r="H553" s="12" t="e">
        <f t="shared" si="46"/>
        <v>#REF!</v>
      </c>
      <c r="I553" s="11" t="e">
        <f>VLOOKUP($A553,'By SKU - Old RTs'!$A:$V,20,FALSE)</f>
        <v>#REF!</v>
      </c>
      <c r="J553" s="11" t="e">
        <f>VLOOKUP($A553,'By SKU - New RTs'!$A:$V,20,FALSE)</f>
        <v>#REF!</v>
      </c>
      <c r="K553" s="12" t="e">
        <f t="shared" si="47"/>
        <v>#REF!</v>
      </c>
      <c r="L553" s="11" t="e">
        <f>VLOOKUP($A553,'By SKU - Old RTs'!$A:$V,21,FALSE)</f>
        <v>#REF!</v>
      </c>
      <c r="M553" s="11" t="e">
        <f>VLOOKUP($A553,'By SKU - New RTs'!$A:$V,21,FALSE)</f>
        <v>#REF!</v>
      </c>
      <c r="N553" s="12" t="e">
        <f t="shared" si="48"/>
        <v>#REF!</v>
      </c>
      <c r="O553" s="11" t="e">
        <f>VLOOKUP($A553,'By SKU - Old RTs'!$A:$V,22,FALSE)</f>
        <v>#REF!</v>
      </c>
      <c r="P553" s="11" t="e">
        <f>VLOOKUP($A553,'By SKU - New RTs'!$A:$V,22,FALSE)</f>
        <v>#REF!</v>
      </c>
      <c r="Q553" s="11" t="e">
        <f t="shared" si="49"/>
        <v>#REF!</v>
      </c>
    </row>
    <row r="554" spans="1:17" x14ac:dyDescent="0.3">
      <c r="A554" s="3" t="e">
        <f>'By SKU - Old RTs'!#REF!</f>
        <v>#REF!</v>
      </c>
      <c r="B554" t="e">
        <f>'By SKU - Old RTs'!#REF!</f>
        <v>#REF!</v>
      </c>
      <c r="C554" s="11" t="e">
        <f>VLOOKUP($A554,'By SKU - Old RTs'!$A:$V,18,FALSE)</f>
        <v>#REF!</v>
      </c>
      <c r="D554" s="11" t="e">
        <f>VLOOKUP($A554,'By SKU - New RTs'!$A:$V,18,FALSE)</f>
        <v>#REF!</v>
      </c>
      <c r="E554" s="12" t="e">
        <f t="shared" si="45"/>
        <v>#REF!</v>
      </c>
      <c r="F554" s="11" t="e">
        <f>VLOOKUP($A554,'By SKU - Old RTs'!$A:$V,19,FALSE)</f>
        <v>#REF!</v>
      </c>
      <c r="G554" s="11" t="e">
        <f>VLOOKUP($A554,'By SKU - New RTs'!$A:$V,19,FALSE)</f>
        <v>#REF!</v>
      </c>
      <c r="H554" s="12" t="e">
        <f t="shared" si="46"/>
        <v>#REF!</v>
      </c>
      <c r="I554" s="11" t="e">
        <f>VLOOKUP($A554,'By SKU - Old RTs'!$A:$V,20,FALSE)</f>
        <v>#REF!</v>
      </c>
      <c r="J554" s="11" t="e">
        <f>VLOOKUP($A554,'By SKU - New RTs'!$A:$V,20,FALSE)</f>
        <v>#REF!</v>
      </c>
      <c r="K554" s="12" t="e">
        <f t="shared" si="47"/>
        <v>#REF!</v>
      </c>
      <c r="L554" s="11" t="e">
        <f>VLOOKUP($A554,'By SKU - Old RTs'!$A:$V,21,FALSE)</f>
        <v>#REF!</v>
      </c>
      <c r="M554" s="11" t="e">
        <f>VLOOKUP($A554,'By SKU - New RTs'!$A:$V,21,FALSE)</f>
        <v>#REF!</v>
      </c>
      <c r="N554" s="12" t="e">
        <f t="shared" si="48"/>
        <v>#REF!</v>
      </c>
      <c r="O554" s="11" t="e">
        <f>VLOOKUP($A554,'By SKU - Old RTs'!$A:$V,22,FALSE)</f>
        <v>#REF!</v>
      </c>
      <c r="P554" s="11" t="e">
        <f>VLOOKUP($A554,'By SKU - New RTs'!$A:$V,22,FALSE)</f>
        <v>#REF!</v>
      </c>
      <c r="Q554" s="11" t="e">
        <f t="shared" si="49"/>
        <v>#REF!</v>
      </c>
    </row>
    <row r="555" spans="1:17" x14ac:dyDescent="0.3">
      <c r="A555" s="3" t="e">
        <f>'By SKU - Old RTs'!#REF!</f>
        <v>#REF!</v>
      </c>
      <c r="B555" t="e">
        <f>'By SKU - Old RTs'!#REF!</f>
        <v>#REF!</v>
      </c>
      <c r="C555" s="11" t="e">
        <f>VLOOKUP($A555,'By SKU - Old RTs'!$A:$V,18,FALSE)</f>
        <v>#REF!</v>
      </c>
      <c r="D555" s="11" t="e">
        <f>VLOOKUP($A555,'By SKU - New RTs'!$A:$V,18,FALSE)</f>
        <v>#REF!</v>
      </c>
      <c r="E555" s="12" t="e">
        <f t="shared" si="45"/>
        <v>#REF!</v>
      </c>
      <c r="F555" s="11" t="e">
        <f>VLOOKUP($A555,'By SKU - Old RTs'!$A:$V,19,FALSE)</f>
        <v>#REF!</v>
      </c>
      <c r="G555" s="11" t="e">
        <f>VLOOKUP($A555,'By SKU - New RTs'!$A:$V,19,FALSE)</f>
        <v>#REF!</v>
      </c>
      <c r="H555" s="12" t="e">
        <f t="shared" si="46"/>
        <v>#REF!</v>
      </c>
      <c r="I555" s="11" t="e">
        <f>VLOOKUP($A555,'By SKU - Old RTs'!$A:$V,20,FALSE)</f>
        <v>#REF!</v>
      </c>
      <c r="J555" s="11" t="e">
        <f>VLOOKUP($A555,'By SKU - New RTs'!$A:$V,20,FALSE)</f>
        <v>#REF!</v>
      </c>
      <c r="K555" s="12" t="e">
        <f t="shared" si="47"/>
        <v>#REF!</v>
      </c>
      <c r="L555" s="11" t="e">
        <f>VLOOKUP($A555,'By SKU - Old RTs'!$A:$V,21,FALSE)</f>
        <v>#REF!</v>
      </c>
      <c r="M555" s="11" t="e">
        <f>VLOOKUP($A555,'By SKU - New RTs'!$A:$V,21,FALSE)</f>
        <v>#REF!</v>
      </c>
      <c r="N555" s="12" t="e">
        <f t="shared" si="48"/>
        <v>#REF!</v>
      </c>
      <c r="O555" s="11" t="e">
        <f>VLOOKUP($A555,'By SKU - Old RTs'!$A:$V,22,FALSE)</f>
        <v>#REF!</v>
      </c>
      <c r="P555" s="11" t="e">
        <f>VLOOKUP($A555,'By SKU - New RTs'!$A:$V,22,FALSE)</f>
        <v>#REF!</v>
      </c>
      <c r="Q555" s="11" t="e">
        <f t="shared" si="49"/>
        <v>#REF!</v>
      </c>
    </row>
    <row r="556" spans="1:17" x14ac:dyDescent="0.3">
      <c r="A556" s="3" t="e">
        <f>'By SKU - Old RTs'!#REF!</f>
        <v>#REF!</v>
      </c>
      <c r="B556" t="e">
        <f>'By SKU - Old RTs'!#REF!</f>
        <v>#REF!</v>
      </c>
      <c r="C556" s="11" t="e">
        <f>VLOOKUP($A556,'By SKU - Old RTs'!$A:$V,18,FALSE)</f>
        <v>#REF!</v>
      </c>
      <c r="D556" s="11" t="e">
        <f>VLOOKUP($A556,'By SKU - New RTs'!$A:$V,18,FALSE)</f>
        <v>#REF!</v>
      </c>
      <c r="E556" s="12" t="e">
        <f t="shared" si="45"/>
        <v>#REF!</v>
      </c>
      <c r="F556" s="11" t="e">
        <f>VLOOKUP($A556,'By SKU - Old RTs'!$A:$V,19,FALSE)</f>
        <v>#REF!</v>
      </c>
      <c r="G556" s="11" t="e">
        <f>VLOOKUP($A556,'By SKU - New RTs'!$A:$V,19,FALSE)</f>
        <v>#REF!</v>
      </c>
      <c r="H556" s="12" t="e">
        <f t="shared" si="46"/>
        <v>#REF!</v>
      </c>
      <c r="I556" s="11" t="e">
        <f>VLOOKUP($A556,'By SKU - Old RTs'!$A:$V,20,FALSE)</f>
        <v>#REF!</v>
      </c>
      <c r="J556" s="11" t="e">
        <f>VLOOKUP($A556,'By SKU - New RTs'!$A:$V,20,FALSE)</f>
        <v>#REF!</v>
      </c>
      <c r="K556" s="12" t="e">
        <f t="shared" si="47"/>
        <v>#REF!</v>
      </c>
      <c r="L556" s="11" t="e">
        <f>VLOOKUP($A556,'By SKU - Old RTs'!$A:$V,21,FALSE)</f>
        <v>#REF!</v>
      </c>
      <c r="M556" s="11" t="e">
        <f>VLOOKUP($A556,'By SKU - New RTs'!$A:$V,21,FALSE)</f>
        <v>#REF!</v>
      </c>
      <c r="N556" s="12" t="e">
        <f t="shared" si="48"/>
        <v>#REF!</v>
      </c>
      <c r="O556" s="11" t="e">
        <f>VLOOKUP($A556,'By SKU - Old RTs'!$A:$V,22,FALSE)</f>
        <v>#REF!</v>
      </c>
      <c r="P556" s="11" t="e">
        <f>VLOOKUP($A556,'By SKU - New RTs'!$A:$V,22,FALSE)</f>
        <v>#REF!</v>
      </c>
      <c r="Q556" s="11" t="e">
        <f t="shared" si="49"/>
        <v>#REF!</v>
      </c>
    </row>
    <row r="557" spans="1:17" x14ac:dyDescent="0.3">
      <c r="A557" s="3" t="e">
        <f>'By SKU - Old RTs'!#REF!</f>
        <v>#REF!</v>
      </c>
      <c r="B557" t="e">
        <f>'By SKU - Old RTs'!#REF!</f>
        <v>#REF!</v>
      </c>
      <c r="C557" s="11" t="e">
        <f>VLOOKUP($A557,'By SKU - Old RTs'!$A:$V,18,FALSE)</f>
        <v>#REF!</v>
      </c>
      <c r="D557" s="11" t="e">
        <f>VLOOKUP($A557,'By SKU - New RTs'!$A:$V,18,FALSE)</f>
        <v>#REF!</v>
      </c>
      <c r="E557" s="12" t="e">
        <f t="shared" si="45"/>
        <v>#REF!</v>
      </c>
      <c r="F557" s="11" t="e">
        <f>VLOOKUP($A557,'By SKU - Old RTs'!$A:$V,19,FALSE)</f>
        <v>#REF!</v>
      </c>
      <c r="G557" s="11" t="e">
        <f>VLOOKUP($A557,'By SKU - New RTs'!$A:$V,19,FALSE)</f>
        <v>#REF!</v>
      </c>
      <c r="H557" s="12" t="e">
        <f t="shared" si="46"/>
        <v>#REF!</v>
      </c>
      <c r="I557" s="11" t="e">
        <f>VLOOKUP($A557,'By SKU - Old RTs'!$A:$V,20,FALSE)</f>
        <v>#REF!</v>
      </c>
      <c r="J557" s="11" t="e">
        <f>VLOOKUP($A557,'By SKU - New RTs'!$A:$V,20,FALSE)</f>
        <v>#REF!</v>
      </c>
      <c r="K557" s="12" t="e">
        <f t="shared" si="47"/>
        <v>#REF!</v>
      </c>
      <c r="L557" s="11" t="e">
        <f>VLOOKUP($A557,'By SKU - Old RTs'!$A:$V,21,FALSE)</f>
        <v>#REF!</v>
      </c>
      <c r="M557" s="11" t="e">
        <f>VLOOKUP($A557,'By SKU - New RTs'!$A:$V,21,FALSE)</f>
        <v>#REF!</v>
      </c>
      <c r="N557" s="12" t="e">
        <f t="shared" si="48"/>
        <v>#REF!</v>
      </c>
      <c r="O557" s="11" t="e">
        <f>VLOOKUP($A557,'By SKU - Old RTs'!$A:$V,22,FALSE)</f>
        <v>#REF!</v>
      </c>
      <c r="P557" s="11" t="e">
        <f>VLOOKUP($A557,'By SKU - New RTs'!$A:$V,22,FALSE)</f>
        <v>#REF!</v>
      </c>
      <c r="Q557" s="11" t="e">
        <f t="shared" si="49"/>
        <v>#REF!</v>
      </c>
    </row>
    <row r="558" spans="1:17" x14ac:dyDescent="0.3">
      <c r="A558" s="3" t="e">
        <f>'By SKU - Old RTs'!#REF!</f>
        <v>#REF!</v>
      </c>
      <c r="B558" t="e">
        <f>'By SKU - Old RTs'!#REF!</f>
        <v>#REF!</v>
      </c>
      <c r="C558" s="11" t="e">
        <f>VLOOKUP($A558,'By SKU - Old RTs'!$A:$V,18,FALSE)</f>
        <v>#REF!</v>
      </c>
      <c r="D558" s="11" t="e">
        <f>VLOOKUP($A558,'By SKU - New RTs'!$A:$V,18,FALSE)</f>
        <v>#REF!</v>
      </c>
      <c r="E558" s="12" t="e">
        <f t="shared" si="45"/>
        <v>#REF!</v>
      </c>
      <c r="F558" s="11" t="e">
        <f>VLOOKUP($A558,'By SKU - Old RTs'!$A:$V,19,FALSE)</f>
        <v>#REF!</v>
      </c>
      <c r="G558" s="11" t="e">
        <f>VLOOKUP($A558,'By SKU - New RTs'!$A:$V,19,FALSE)</f>
        <v>#REF!</v>
      </c>
      <c r="H558" s="12" t="e">
        <f t="shared" si="46"/>
        <v>#REF!</v>
      </c>
      <c r="I558" s="11" t="e">
        <f>VLOOKUP($A558,'By SKU - Old RTs'!$A:$V,20,FALSE)</f>
        <v>#REF!</v>
      </c>
      <c r="J558" s="11" t="e">
        <f>VLOOKUP($A558,'By SKU - New RTs'!$A:$V,20,FALSE)</f>
        <v>#REF!</v>
      </c>
      <c r="K558" s="12" t="e">
        <f t="shared" si="47"/>
        <v>#REF!</v>
      </c>
      <c r="L558" s="11" t="e">
        <f>VLOOKUP($A558,'By SKU - Old RTs'!$A:$V,21,FALSE)</f>
        <v>#REF!</v>
      </c>
      <c r="M558" s="11" t="e">
        <f>VLOOKUP($A558,'By SKU - New RTs'!$A:$V,21,FALSE)</f>
        <v>#REF!</v>
      </c>
      <c r="N558" s="12" t="e">
        <f t="shared" si="48"/>
        <v>#REF!</v>
      </c>
      <c r="O558" s="11" t="e">
        <f>VLOOKUP($A558,'By SKU - Old RTs'!$A:$V,22,FALSE)</f>
        <v>#REF!</v>
      </c>
      <c r="P558" s="11" t="e">
        <f>VLOOKUP($A558,'By SKU - New RTs'!$A:$V,22,FALSE)</f>
        <v>#REF!</v>
      </c>
      <c r="Q558" s="11" t="e">
        <f t="shared" si="49"/>
        <v>#REF!</v>
      </c>
    </row>
    <row r="559" spans="1:17" x14ac:dyDescent="0.3">
      <c r="A559" s="3" t="e">
        <f>'By SKU - Old RTs'!#REF!</f>
        <v>#REF!</v>
      </c>
      <c r="B559" t="e">
        <f>'By SKU - Old RTs'!#REF!</f>
        <v>#REF!</v>
      </c>
      <c r="C559" s="11" t="e">
        <f>VLOOKUP($A559,'By SKU - Old RTs'!$A:$V,18,FALSE)</f>
        <v>#REF!</v>
      </c>
      <c r="D559" s="11" t="e">
        <f>VLOOKUP($A559,'By SKU - New RTs'!$A:$V,18,FALSE)</f>
        <v>#REF!</v>
      </c>
      <c r="E559" s="12" t="e">
        <f t="shared" si="45"/>
        <v>#REF!</v>
      </c>
      <c r="F559" s="11" t="e">
        <f>VLOOKUP($A559,'By SKU - Old RTs'!$A:$V,19,FALSE)</f>
        <v>#REF!</v>
      </c>
      <c r="G559" s="11" t="e">
        <f>VLOOKUP($A559,'By SKU - New RTs'!$A:$V,19,FALSE)</f>
        <v>#REF!</v>
      </c>
      <c r="H559" s="12" t="e">
        <f t="shared" si="46"/>
        <v>#REF!</v>
      </c>
      <c r="I559" s="11" t="e">
        <f>VLOOKUP($A559,'By SKU - Old RTs'!$A:$V,20,FALSE)</f>
        <v>#REF!</v>
      </c>
      <c r="J559" s="11" t="e">
        <f>VLOOKUP($A559,'By SKU - New RTs'!$A:$V,20,FALSE)</f>
        <v>#REF!</v>
      </c>
      <c r="K559" s="12" t="e">
        <f t="shared" si="47"/>
        <v>#REF!</v>
      </c>
      <c r="L559" s="11" t="e">
        <f>VLOOKUP($A559,'By SKU - Old RTs'!$A:$V,21,FALSE)</f>
        <v>#REF!</v>
      </c>
      <c r="M559" s="11" t="e">
        <f>VLOOKUP($A559,'By SKU - New RTs'!$A:$V,21,FALSE)</f>
        <v>#REF!</v>
      </c>
      <c r="N559" s="12" t="e">
        <f t="shared" si="48"/>
        <v>#REF!</v>
      </c>
      <c r="O559" s="11" t="e">
        <f>VLOOKUP($A559,'By SKU - Old RTs'!$A:$V,22,FALSE)</f>
        <v>#REF!</v>
      </c>
      <c r="P559" s="11" t="e">
        <f>VLOOKUP($A559,'By SKU - New RTs'!$A:$V,22,FALSE)</f>
        <v>#REF!</v>
      </c>
      <c r="Q559" s="11" t="e">
        <f t="shared" si="49"/>
        <v>#REF!</v>
      </c>
    </row>
    <row r="560" spans="1:17" x14ac:dyDescent="0.3">
      <c r="A560" s="3" t="e">
        <f>'By SKU - Old RTs'!#REF!</f>
        <v>#REF!</v>
      </c>
      <c r="B560" t="e">
        <f>'By SKU - Old RTs'!#REF!</f>
        <v>#REF!</v>
      </c>
      <c r="C560" s="11" t="e">
        <f>VLOOKUP($A560,'By SKU - Old RTs'!$A:$V,18,FALSE)</f>
        <v>#REF!</v>
      </c>
      <c r="D560" s="11" t="e">
        <f>VLOOKUP($A560,'By SKU - New RTs'!$A:$V,18,FALSE)</f>
        <v>#REF!</v>
      </c>
      <c r="E560" s="12" t="e">
        <f t="shared" si="45"/>
        <v>#REF!</v>
      </c>
      <c r="F560" s="11" t="e">
        <f>VLOOKUP($A560,'By SKU - Old RTs'!$A:$V,19,FALSE)</f>
        <v>#REF!</v>
      </c>
      <c r="G560" s="11" t="e">
        <f>VLOOKUP($A560,'By SKU - New RTs'!$A:$V,19,FALSE)</f>
        <v>#REF!</v>
      </c>
      <c r="H560" s="12" t="e">
        <f t="shared" si="46"/>
        <v>#REF!</v>
      </c>
      <c r="I560" s="11" t="e">
        <f>VLOOKUP($A560,'By SKU - Old RTs'!$A:$V,20,FALSE)</f>
        <v>#REF!</v>
      </c>
      <c r="J560" s="11" t="e">
        <f>VLOOKUP($A560,'By SKU - New RTs'!$A:$V,20,FALSE)</f>
        <v>#REF!</v>
      </c>
      <c r="K560" s="12" t="e">
        <f t="shared" si="47"/>
        <v>#REF!</v>
      </c>
      <c r="L560" s="11" t="e">
        <f>VLOOKUP($A560,'By SKU - Old RTs'!$A:$V,21,FALSE)</f>
        <v>#REF!</v>
      </c>
      <c r="M560" s="11" t="e">
        <f>VLOOKUP($A560,'By SKU - New RTs'!$A:$V,21,FALSE)</f>
        <v>#REF!</v>
      </c>
      <c r="N560" s="12" t="e">
        <f t="shared" si="48"/>
        <v>#REF!</v>
      </c>
      <c r="O560" s="11" t="e">
        <f>VLOOKUP($A560,'By SKU - Old RTs'!$A:$V,22,FALSE)</f>
        <v>#REF!</v>
      </c>
      <c r="P560" s="11" t="e">
        <f>VLOOKUP($A560,'By SKU - New RTs'!$A:$V,22,FALSE)</f>
        <v>#REF!</v>
      </c>
      <c r="Q560" s="11" t="e">
        <f t="shared" si="49"/>
        <v>#REF!</v>
      </c>
    </row>
    <row r="561" spans="1:17" x14ac:dyDescent="0.3">
      <c r="A561" s="3" t="e">
        <f>'By SKU - Old RTs'!#REF!</f>
        <v>#REF!</v>
      </c>
      <c r="B561" t="e">
        <f>'By SKU - Old RTs'!#REF!</f>
        <v>#REF!</v>
      </c>
      <c r="C561" s="11" t="e">
        <f>VLOOKUP($A561,'By SKU - Old RTs'!$A:$V,18,FALSE)</f>
        <v>#REF!</v>
      </c>
      <c r="D561" s="11" t="e">
        <f>VLOOKUP($A561,'By SKU - New RTs'!$A:$V,18,FALSE)</f>
        <v>#REF!</v>
      </c>
      <c r="E561" s="12" t="e">
        <f t="shared" si="45"/>
        <v>#REF!</v>
      </c>
      <c r="F561" s="11" t="e">
        <f>VLOOKUP($A561,'By SKU - Old RTs'!$A:$V,19,FALSE)</f>
        <v>#REF!</v>
      </c>
      <c r="G561" s="11" t="e">
        <f>VLOOKUP($A561,'By SKU - New RTs'!$A:$V,19,FALSE)</f>
        <v>#REF!</v>
      </c>
      <c r="H561" s="12" t="e">
        <f t="shared" si="46"/>
        <v>#REF!</v>
      </c>
      <c r="I561" s="11" t="e">
        <f>VLOOKUP($A561,'By SKU - Old RTs'!$A:$V,20,FALSE)</f>
        <v>#REF!</v>
      </c>
      <c r="J561" s="11" t="e">
        <f>VLOOKUP($A561,'By SKU - New RTs'!$A:$V,20,FALSE)</f>
        <v>#REF!</v>
      </c>
      <c r="K561" s="12" t="e">
        <f t="shared" si="47"/>
        <v>#REF!</v>
      </c>
      <c r="L561" s="11" t="e">
        <f>VLOOKUP($A561,'By SKU - Old RTs'!$A:$V,21,FALSE)</f>
        <v>#REF!</v>
      </c>
      <c r="M561" s="11" t="e">
        <f>VLOOKUP($A561,'By SKU - New RTs'!$A:$V,21,FALSE)</f>
        <v>#REF!</v>
      </c>
      <c r="N561" s="12" t="e">
        <f t="shared" si="48"/>
        <v>#REF!</v>
      </c>
      <c r="O561" s="11" t="e">
        <f>VLOOKUP($A561,'By SKU - Old RTs'!$A:$V,22,FALSE)</f>
        <v>#REF!</v>
      </c>
      <c r="P561" s="11" t="e">
        <f>VLOOKUP($A561,'By SKU - New RTs'!$A:$V,22,FALSE)</f>
        <v>#REF!</v>
      </c>
      <c r="Q561" s="11" t="e">
        <f t="shared" si="49"/>
        <v>#REF!</v>
      </c>
    </row>
    <row r="562" spans="1:17" x14ac:dyDescent="0.3">
      <c r="A562" s="3" t="e">
        <f>'By SKU - Old RTs'!#REF!</f>
        <v>#REF!</v>
      </c>
      <c r="B562" t="e">
        <f>'By SKU - Old RTs'!#REF!</f>
        <v>#REF!</v>
      </c>
      <c r="C562" s="11" t="e">
        <f>VLOOKUP($A562,'By SKU - Old RTs'!$A:$V,18,FALSE)</f>
        <v>#REF!</v>
      </c>
      <c r="D562" s="11" t="e">
        <f>VLOOKUP($A562,'By SKU - New RTs'!$A:$V,18,FALSE)</f>
        <v>#REF!</v>
      </c>
      <c r="E562" s="12" t="e">
        <f t="shared" si="45"/>
        <v>#REF!</v>
      </c>
      <c r="F562" s="11" t="e">
        <f>VLOOKUP($A562,'By SKU - Old RTs'!$A:$V,19,FALSE)</f>
        <v>#REF!</v>
      </c>
      <c r="G562" s="11" t="e">
        <f>VLOOKUP($A562,'By SKU - New RTs'!$A:$V,19,FALSE)</f>
        <v>#REF!</v>
      </c>
      <c r="H562" s="12" t="e">
        <f t="shared" si="46"/>
        <v>#REF!</v>
      </c>
      <c r="I562" s="11" t="e">
        <f>VLOOKUP($A562,'By SKU - Old RTs'!$A:$V,20,FALSE)</f>
        <v>#REF!</v>
      </c>
      <c r="J562" s="11" t="e">
        <f>VLOOKUP($A562,'By SKU - New RTs'!$A:$V,20,FALSE)</f>
        <v>#REF!</v>
      </c>
      <c r="K562" s="12" t="e">
        <f t="shared" si="47"/>
        <v>#REF!</v>
      </c>
      <c r="L562" s="11" t="e">
        <f>VLOOKUP($A562,'By SKU - Old RTs'!$A:$V,21,FALSE)</f>
        <v>#REF!</v>
      </c>
      <c r="M562" s="11" t="e">
        <f>VLOOKUP($A562,'By SKU - New RTs'!$A:$V,21,FALSE)</f>
        <v>#REF!</v>
      </c>
      <c r="N562" s="12" t="e">
        <f t="shared" si="48"/>
        <v>#REF!</v>
      </c>
      <c r="O562" s="11" t="e">
        <f>VLOOKUP($A562,'By SKU - Old RTs'!$A:$V,22,FALSE)</f>
        <v>#REF!</v>
      </c>
      <c r="P562" s="11" t="e">
        <f>VLOOKUP($A562,'By SKU - New RTs'!$A:$V,22,FALSE)</f>
        <v>#REF!</v>
      </c>
      <c r="Q562" s="11" t="e">
        <f t="shared" si="49"/>
        <v>#REF!</v>
      </c>
    </row>
    <row r="563" spans="1:17" x14ac:dyDescent="0.3">
      <c r="A563" s="3" t="e">
        <f>'By SKU - Old RTs'!#REF!</f>
        <v>#REF!</v>
      </c>
      <c r="B563" t="e">
        <f>'By SKU - Old RTs'!#REF!</f>
        <v>#REF!</v>
      </c>
      <c r="C563" s="11" t="e">
        <f>VLOOKUP($A563,'By SKU - Old RTs'!$A:$V,18,FALSE)</f>
        <v>#REF!</v>
      </c>
      <c r="D563" s="11" t="e">
        <f>VLOOKUP($A563,'By SKU - New RTs'!$A:$V,18,FALSE)</f>
        <v>#REF!</v>
      </c>
      <c r="E563" s="12" t="e">
        <f t="shared" si="45"/>
        <v>#REF!</v>
      </c>
      <c r="F563" s="11" t="e">
        <f>VLOOKUP($A563,'By SKU - Old RTs'!$A:$V,19,FALSE)</f>
        <v>#REF!</v>
      </c>
      <c r="G563" s="11" t="e">
        <f>VLOOKUP($A563,'By SKU - New RTs'!$A:$V,19,FALSE)</f>
        <v>#REF!</v>
      </c>
      <c r="H563" s="12" t="e">
        <f t="shared" si="46"/>
        <v>#REF!</v>
      </c>
      <c r="I563" s="11" t="e">
        <f>VLOOKUP($A563,'By SKU - Old RTs'!$A:$V,20,FALSE)</f>
        <v>#REF!</v>
      </c>
      <c r="J563" s="11" t="e">
        <f>VLOOKUP($A563,'By SKU - New RTs'!$A:$V,20,FALSE)</f>
        <v>#REF!</v>
      </c>
      <c r="K563" s="12" t="e">
        <f t="shared" si="47"/>
        <v>#REF!</v>
      </c>
      <c r="L563" s="11" t="e">
        <f>VLOOKUP($A563,'By SKU - Old RTs'!$A:$V,21,FALSE)</f>
        <v>#REF!</v>
      </c>
      <c r="M563" s="11" t="e">
        <f>VLOOKUP($A563,'By SKU - New RTs'!$A:$V,21,FALSE)</f>
        <v>#REF!</v>
      </c>
      <c r="N563" s="12" t="e">
        <f t="shared" si="48"/>
        <v>#REF!</v>
      </c>
      <c r="O563" s="11" t="e">
        <f>VLOOKUP($A563,'By SKU - Old RTs'!$A:$V,22,FALSE)</f>
        <v>#REF!</v>
      </c>
      <c r="P563" s="11" t="e">
        <f>VLOOKUP($A563,'By SKU - New RTs'!$A:$V,22,FALSE)</f>
        <v>#REF!</v>
      </c>
      <c r="Q563" s="11" t="e">
        <f t="shared" si="49"/>
        <v>#REF!</v>
      </c>
    </row>
    <row r="564" spans="1:17" x14ac:dyDescent="0.3">
      <c r="A564" s="3" t="e">
        <f>'By SKU - Old RTs'!#REF!</f>
        <v>#REF!</v>
      </c>
      <c r="B564" t="e">
        <f>'By SKU - Old RTs'!#REF!</f>
        <v>#REF!</v>
      </c>
      <c r="C564" s="11" t="e">
        <f>VLOOKUP($A564,'By SKU - Old RTs'!$A:$V,18,FALSE)</f>
        <v>#REF!</v>
      </c>
      <c r="D564" s="11" t="e">
        <f>VLOOKUP($A564,'By SKU - New RTs'!$A:$V,18,FALSE)</f>
        <v>#REF!</v>
      </c>
      <c r="E564" s="12" t="e">
        <f t="shared" si="45"/>
        <v>#REF!</v>
      </c>
      <c r="F564" s="11" t="e">
        <f>VLOOKUP($A564,'By SKU - Old RTs'!$A:$V,19,FALSE)</f>
        <v>#REF!</v>
      </c>
      <c r="G564" s="11" t="e">
        <f>VLOOKUP($A564,'By SKU - New RTs'!$A:$V,19,FALSE)</f>
        <v>#REF!</v>
      </c>
      <c r="H564" s="12" t="e">
        <f t="shared" si="46"/>
        <v>#REF!</v>
      </c>
      <c r="I564" s="11" t="e">
        <f>VLOOKUP($A564,'By SKU - Old RTs'!$A:$V,20,FALSE)</f>
        <v>#REF!</v>
      </c>
      <c r="J564" s="11" t="e">
        <f>VLOOKUP($A564,'By SKU - New RTs'!$A:$V,20,FALSE)</f>
        <v>#REF!</v>
      </c>
      <c r="K564" s="12" t="e">
        <f t="shared" si="47"/>
        <v>#REF!</v>
      </c>
      <c r="L564" s="11" t="e">
        <f>VLOOKUP($A564,'By SKU - Old RTs'!$A:$V,21,FALSE)</f>
        <v>#REF!</v>
      </c>
      <c r="M564" s="11" t="e">
        <f>VLOOKUP($A564,'By SKU - New RTs'!$A:$V,21,FALSE)</f>
        <v>#REF!</v>
      </c>
      <c r="N564" s="12" t="e">
        <f t="shared" si="48"/>
        <v>#REF!</v>
      </c>
      <c r="O564" s="11" t="e">
        <f>VLOOKUP($A564,'By SKU - Old RTs'!$A:$V,22,FALSE)</f>
        <v>#REF!</v>
      </c>
      <c r="P564" s="11" t="e">
        <f>VLOOKUP($A564,'By SKU - New RTs'!$A:$V,22,FALSE)</f>
        <v>#REF!</v>
      </c>
      <c r="Q564" s="11" t="e">
        <f t="shared" si="49"/>
        <v>#REF!</v>
      </c>
    </row>
    <row r="565" spans="1:17" x14ac:dyDescent="0.3">
      <c r="A565" s="3" t="e">
        <f>'By SKU - Old RTs'!#REF!</f>
        <v>#REF!</v>
      </c>
      <c r="B565" t="e">
        <f>'By SKU - Old RTs'!#REF!</f>
        <v>#REF!</v>
      </c>
      <c r="C565" s="11" t="e">
        <f>VLOOKUP($A565,'By SKU - Old RTs'!$A:$V,18,FALSE)</f>
        <v>#REF!</v>
      </c>
      <c r="D565" s="11" t="e">
        <f>VLOOKUP($A565,'By SKU - New RTs'!$A:$V,18,FALSE)</f>
        <v>#REF!</v>
      </c>
      <c r="E565" s="12" t="e">
        <f t="shared" si="45"/>
        <v>#REF!</v>
      </c>
      <c r="F565" s="11" t="e">
        <f>VLOOKUP($A565,'By SKU - Old RTs'!$A:$V,19,FALSE)</f>
        <v>#REF!</v>
      </c>
      <c r="G565" s="11" t="e">
        <f>VLOOKUP($A565,'By SKU - New RTs'!$A:$V,19,FALSE)</f>
        <v>#REF!</v>
      </c>
      <c r="H565" s="12" t="e">
        <f t="shared" si="46"/>
        <v>#REF!</v>
      </c>
      <c r="I565" s="11" t="e">
        <f>VLOOKUP($A565,'By SKU - Old RTs'!$A:$V,20,FALSE)</f>
        <v>#REF!</v>
      </c>
      <c r="J565" s="11" t="e">
        <f>VLOOKUP($A565,'By SKU - New RTs'!$A:$V,20,FALSE)</f>
        <v>#REF!</v>
      </c>
      <c r="K565" s="12" t="e">
        <f t="shared" si="47"/>
        <v>#REF!</v>
      </c>
      <c r="L565" s="11" t="e">
        <f>VLOOKUP($A565,'By SKU - Old RTs'!$A:$V,21,FALSE)</f>
        <v>#REF!</v>
      </c>
      <c r="M565" s="11" t="e">
        <f>VLOOKUP($A565,'By SKU - New RTs'!$A:$V,21,FALSE)</f>
        <v>#REF!</v>
      </c>
      <c r="N565" s="12" t="e">
        <f t="shared" si="48"/>
        <v>#REF!</v>
      </c>
      <c r="O565" s="11" t="e">
        <f>VLOOKUP($A565,'By SKU - Old RTs'!$A:$V,22,FALSE)</f>
        <v>#REF!</v>
      </c>
      <c r="P565" s="11" t="e">
        <f>VLOOKUP($A565,'By SKU - New RTs'!$A:$V,22,FALSE)</f>
        <v>#REF!</v>
      </c>
      <c r="Q565" s="11" t="e">
        <f t="shared" si="49"/>
        <v>#REF!</v>
      </c>
    </row>
    <row r="566" spans="1:17" x14ac:dyDescent="0.3">
      <c r="A566" s="3" t="e">
        <f>'By SKU - Old RTs'!#REF!</f>
        <v>#REF!</v>
      </c>
      <c r="B566" t="e">
        <f>'By SKU - Old RTs'!#REF!</f>
        <v>#REF!</v>
      </c>
      <c r="C566" s="11" t="e">
        <f>VLOOKUP($A566,'By SKU - Old RTs'!$A:$V,18,FALSE)</f>
        <v>#REF!</v>
      </c>
      <c r="D566" s="11" t="e">
        <f>VLOOKUP($A566,'By SKU - New RTs'!$A:$V,18,FALSE)</f>
        <v>#REF!</v>
      </c>
      <c r="E566" s="12" t="e">
        <f t="shared" si="45"/>
        <v>#REF!</v>
      </c>
      <c r="F566" s="11" t="e">
        <f>VLOOKUP($A566,'By SKU - Old RTs'!$A:$V,19,FALSE)</f>
        <v>#REF!</v>
      </c>
      <c r="G566" s="11" t="e">
        <f>VLOOKUP($A566,'By SKU - New RTs'!$A:$V,19,FALSE)</f>
        <v>#REF!</v>
      </c>
      <c r="H566" s="12" t="e">
        <f t="shared" si="46"/>
        <v>#REF!</v>
      </c>
      <c r="I566" s="11" t="e">
        <f>VLOOKUP($A566,'By SKU - Old RTs'!$A:$V,20,FALSE)</f>
        <v>#REF!</v>
      </c>
      <c r="J566" s="11" t="e">
        <f>VLOOKUP($A566,'By SKU - New RTs'!$A:$V,20,FALSE)</f>
        <v>#REF!</v>
      </c>
      <c r="K566" s="12" t="e">
        <f t="shared" si="47"/>
        <v>#REF!</v>
      </c>
      <c r="L566" s="11" t="e">
        <f>VLOOKUP($A566,'By SKU - Old RTs'!$A:$V,21,FALSE)</f>
        <v>#REF!</v>
      </c>
      <c r="M566" s="11" t="e">
        <f>VLOOKUP($A566,'By SKU - New RTs'!$A:$V,21,FALSE)</f>
        <v>#REF!</v>
      </c>
      <c r="N566" s="12" t="e">
        <f t="shared" si="48"/>
        <v>#REF!</v>
      </c>
      <c r="O566" s="11" t="e">
        <f>VLOOKUP($A566,'By SKU - Old RTs'!$A:$V,22,FALSE)</f>
        <v>#REF!</v>
      </c>
      <c r="P566" s="11" t="e">
        <f>VLOOKUP($A566,'By SKU - New RTs'!$A:$V,22,FALSE)</f>
        <v>#REF!</v>
      </c>
      <c r="Q566" s="11" t="e">
        <f t="shared" si="49"/>
        <v>#REF!</v>
      </c>
    </row>
    <row r="567" spans="1:17" x14ac:dyDescent="0.3">
      <c r="A567" s="3" t="e">
        <f>'By SKU - Old RTs'!#REF!</f>
        <v>#REF!</v>
      </c>
      <c r="B567" t="e">
        <f>'By SKU - Old RTs'!#REF!</f>
        <v>#REF!</v>
      </c>
      <c r="C567" s="11" t="e">
        <f>VLOOKUP($A567,'By SKU - Old RTs'!$A:$V,18,FALSE)</f>
        <v>#REF!</v>
      </c>
      <c r="D567" s="11" t="e">
        <f>VLOOKUP($A567,'By SKU - New RTs'!$A:$V,18,FALSE)</f>
        <v>#REF!</v>
      </c>
      <c r="E567" s="12" t="e">
        <f t="shared" si="45"/>
        <v>#REF!</v>
      </c>
      <c r="F567" s="11" t="e">
        <f>VLOOKUP($A567,'By SKU - Old RTs'!$A:$V,19,FALSE)</f>
        <v>#REF!</v>
      </c>
      <c r="G567" s="11" t="e">
        <f>VLOOKUP($A567,'By SKU - New RTs'!$A:$V,19,FALSE)</f>
        <v>#REF!</v>
      </c>
      <c r="H567" s="12" t="e">
        <f t="shared" si="46"/>
        <v>#REF!</v>
      </c>
      <c r="I567" s="11" t="e">
        <f>VLOOKUP($A567,'By SKU - Old RTs'!$A:$V,20,FALSE)</f>
        <v>#REF!</v>
      </c>
      <c r="J567" s="11" t="e">
        <f>VLOOKUP($A567,'By SKU - New RTs'!$A:$V,20,FALSE)</f>
        <v>#REF!</v>
      </c>
      <c r="K567" s="12" t="e">
        <f t="shared" si="47"/>
        <v>#REF!</v>
      </c>
      <c r="L567" s="11" t="e">
        <f>VLOOKUP($A567,'By SKU - Old RTs'!$A:$V,21,FALSE)</f>
        <v>#REF!</v>
      </c>
      <c r="M567" s="11" t="e">
        <f>VLOOKUP($A567,'By SKU - New RTs'!$A:$V,21,FALSE)</f>
        <v>#REF!</v>
      </c>
      <c r="N567" s="12" t="e">
        <f t="shared" si="48"/>
        <v>#REF!</v>
      </c>
      <c r="O567" s="11" t="e">
        <f>VLOOKUP($A567,'By SKU - Old RTs'!$A:$V,22,FALSE)</f>
        <v>#REF!</v>
      </c>
      <c r="P567" s="11" t="e">
        <f>VLOOKUP($A567,'By SKU - New RTs'!$A:$V,22,FALSE)</f>
        <v>#REF!</v>
      </c>
      <c r="Q567" s="11" t="e">
        <f t="shared" si="49"/>
        <v>#REF!</v>
      </c>
    </row>
    <row r="568" spans="1:17" x14ac:dyDescent="0.3">
      <c r="A568" s="3" t="e">
        <f>'By SKU - Old RTs'!#REF!</f>
        <v>#REF!</v>
      </c>
      <c r="B568" t="e">
        <f>'By SKU - Old RTs'!#REF!</f>
        <v>#REF!</v>
      </c>
      <c r="C568" s="11" t="e">
        <f>VLOOKUP($A568,'By SKU - Old RTs'!$A:$V,18,FALSE)</f>
        <v>#REF!</v>
      </c>
      <c r="D568" s="11" t="e">
        <f>VLOOKUP($A568,'By SKU - New RTs'!$A:$V,18,FALSE)</f>
        <v>#REF!</v>
      </c>
      <c r="E568" s="12" t="e">
        <f t="shared" si="45"/>
        <v>#REF!</v>
      </c>
      <c r="F568" s="11" t="e">
        <f>VLOOKUP($A568,'By SKU - Old RTs'!$A:$V,19,FALSE)</f>
        <v>#REF!</v>
      </c>
      <c r="G568" s="11" t="e">
        <f>VLOOKUP($A568,'By SKU - New RTs'!$A:$V,19,FALSE)</f>
        <v>#REF!</v>
      </c>
      <c r="H568" s="12" t="e">
        <f t="shared" si="46"/>
        <v>#REF!</v>
      </c>
      <c r="I568" s="11" t="e">
        <f>VLOOKUP($A568,'By SKU - Old RTs'!$A:$V,20,FALSE)</f>
        <v>#REF!</v>
      </c>
      <c r="J568" s="11" t="e">
        <f>VLOOKUP($A568,'By SKU - New RTs'!$A:$V,20,FALSE)</f>
        <v>#REF!</v>
      </c>
      <c r="K568" s="12" t="e">
        <f t="shared" si="47"/>
        <v>#REF!</v>
      </c>
      <c r="L568" s="11" t="e">
        <f>VLOOKUP($A568,'By SKU - Old RTs'!$A:$V,21,FALSE)</f>
        <v>#REF!</v>
      </c>
      <c r="M568" s="11" t="e">
        <f>VLOOKUP($A568,'By SKU - New RTs'!$A:$V,21,FALSE)</f>
        <v>#REF!</v>
      </c>
      <c r="N568" s="12" t="e">
        <f t="shared" si="48"/>
        <v>#REF!</v>
      </c>
      <c r="O568" s="11" t="e">
        <f>VLOOKUP($A568,'By SKU - Old RTs'!$A:$V,22,FALSE)</f>
        <v>#REF!</v>
      </c>
      <c r="P568" s="11" t="e">
        <f>VLOOKUP($A568,'By SKU - New RTs'!$A:$V,22,FALSE)</f>
        <v>#REF!</v>
      </c>
      <c r="Q568" s="11" t="e">
        <f t="shared" si="49"/>
        <v>#REF!</v>
      </c>
    </row>
    <row r="569" spans="1:17" x14ac:dyDescent="0.3">
      <c r="A569" s="3" t="e">
        <f>'By SKU - Old RTs'!#REF!</f>
        <v>#REF!</v>
      </c>
      <c r="B569" t="e">
        <f>'By SKU - Old RTs'!#REF!</f>
        <v>#REF!</v>
      </c>
      <c r="C569" s="11" t="e">
        <f>VLOOKUP($A569,'By SKU - Old RTs'!$A:$V,18,FALSE)</f>
        <v>#REF!</v>
      </c>
      <c r="D569" s="11" t="e">
        <f>VLOOKUP($A569,'By SKU - New RTs'!$A:$V,18,FALSE)</f>
        <v>#REF!</v>
      </c>
      <c r="E569" s="12" t="e">
        <f t="shared" si="45"/>
        <v>#REF!</v>
      </c>
      <c r="F569" s="11" t="e">
        <f>VLOOKUP($A569,'By SKU - Old RTs'!$A:$V,19,FALSE)</f>
        <v>#REF!</v>
      </c>
      <c r="G569" s="11" t="e">
        <f>VLOOKUP($A569,'By SKU - New RTs'!$A:$V,19,FALSE)</f>
        <v>#REF!</v>
      </c>
      <c r="H569" s="12" t="e">
        <f t="shared" si="46"/>
        <v>#REF!</v>
      </c>
      <c r="I569" s="11" t="e">
        <f>VLOOKUP($A569,'By SKU - Old RTs'!$A:$V,20,FALSE)</f>
        <v>#REF!</v>
      </c>
      <c r="J569" s="11" t="e">
        <f>VLOOKUP($A569,'By SKU - New RTs'!$A:$V,20,FALSE)</f>
        <v>#REF!</v>
      </c>
      <c r="K569" s="12" t="e">
        <f t="shared" si="47"/>
        <v>#REF!</v>
      </c>
      <c r="L569" s="11" t="e">
        <f>VLOOKUP($A569,'By SKU - Old RTs'!$A:$V,21,FALSE)</f>
        <v>#REF!</v>
      </c>
      <c r="M569" s="11" t="e">
        <f>VLOOKUP($A569,'By SKU - New RTs'!$A:$V,21,FALSE)</f>
        <v>#REF!</v>
      </c>
      <c r="N569" s="12" t="e">
        <f t="shared" si="48"/>
        <v>#REF!</v>
      </c>
      <c r="O569" s="11" t="e">
        <f>VLOOKUP($A569,'By SKU - Old RTs'!$A:$V,22,FALSE)</f>
        <v>#REF!</v>
      </c>
      <c r="P569" s="11" t="e">
        <f>VLOOKUP($A569,'By SKU - New RTs'!$A:$V,22,FALSE)</f>
        <v>#REF!</v>
      </c>
      <c r="Q569" s="11" t="e">
        <f t="shared" si="49"/>
        <v>#REF!</v>
      </c>
    </row>
    <row r="570" spans="1:17" x14ac:dyDescent="0.3">
      <c r="A570" s="3" t="e">
        <f>'By SKU - Old RTs'!#REF!</f>
        <v>#REF!</v>
      </c>
      <c r="B570" t="e">
        <f>'By SKU - Old RTs'!#REF!</f>
        <v>#REF!</v>
      </c>
      <c r="C570" s="11" t="e">
        <f>VLOOKUP($A570,'By SKU - Old RTs'!$A:$V,18,FALSE)</f>
        <v>#REF!</v>
      </c>
      <c r="D570" s="11" t="e">
        <f>VLOOKUP($A570,'By SKU - New RTs'!$A:$V,18,FALSE)</f>
        <v>#REF!</v>
      </c>
      <c r="E570" s="12" t="e">
        <f t="shared" si="45"/>
        <v>#REF!</v>
      </c>
      <c r="F570" s="11" t="e">
        <f>VLOOKUP($A570,'By SKU - Old RTs'!$A:$V,19,FALSE)</f>
        <v>#REF!</v>
      </c>
      <c r="G570" s="11" t="e">
        <f>VLOOKUP($A570,'By SKU - New RTs'!$A:$V,19,FALSE)</f>
        <v>#REF!</v>
      </c>
      <c r="H570" s="12" t="e">
        <f t="shared" si="46"/>
        <v>#REF!</v>
      </c>
      <c r="I570" s="11" t="e">
        <f>VLOOKUP($A570,'By SKU - Old RTs'!$A:$V,20,FALSE)</f>
        <v>#REF!</v>
      </c>
      <c r="J570" s="11" t="e">
        <f>VLOOKUP($A570,'By SKU - New RTs'!$A:$V,20,FALSE)</f>
        <v>#REF!</v>
      </c>
      <c r="K570" s="12" t="e">
        <f t="shared" si="47"/>
        <v>#REF!</v>
      </c>
      <c r="L570" s="11" t="e">
        <f>VLOOKUP($A570,'By SKU - Old RTs'!$A:$V,21,FALSE)</f>
        <v>#REF!</v>
      </c>
      <c r="M570" s="11" t="e">
        <f>VLOOKUP($A570,'By SKU - New RTs'!$A:$V,21,FALSE)</f>
        <v>#REF!</v>
      </c>
      <c r="N570" s="12" t="e">
        <f t="shared" si="48"/>
        <v>#REF!</v>
      </c>
      <c r="O570" s="11" t="e">
        <f>VLOOKUP($A570,'By SKU - Old RTs'!$A:$V,22,FALSE)</f>
        <v>#REF!</v>
      </c>
      <c r="P570" s="11" t="e">
        <f>VLOOKUP($A570,'By SKU - New RTs'!$A:$V,22,FALSE)</f>
        <v>#REF!</v>
      </c>
      <c r="Q570" s="11" t="e">
        <f t="shared" si="49"/>
        <v>#REF!</v>
      </c>
    </row>
    <row r="571" spans="1:17" x14ac:dyDescent="0.3">
      <c r="A571" s="3" t="e">
        <f>'By SKU - Old RTs'!#REF!</f>
        <v>#REF!</v>
      </c>
      <c r="B571" t="e">
        <f>'By SKU - Old RTs'!#REF!</f>
        <v>#REF!</v>
      </c>
      <c r="C571" s="11" t="e">
        <f>VLOOKUP($A571,'By SKU - Old RTs'!$A:$V,18,FALSE)</f>
        <v>#REF!</v>
      </c>
      <c r="D571" s="11" t="e">
        <f>VLOOKUP($A571,'By SKU - New RTs'!$A:$V,18,FALSE)</f>
        <v>#REF!</v>
      </c>
      <c r="E571" s="12" t="e">
        <f t="shared" si="45"/>
        <v>#REF!</v>
      </c>
      <c r="F571" s="11" t="e">
        <f>VLOOKUP($A571,'By SKU - Old RTs'!$A:$V,19,FALSE)</f>
        <v>#REF!</v>
      </c>
      <c r="G571" s="11" t="e">
        <f>VLOOKUP($A571,'By SKU - New RTs'!$A:$V,19,FALSE)</f>
        <v>#REF!</v>
      </c>
      <c r="H571" s="12" t="e">
        <f t="shared" si="46"/>
        <v>#REF!</v>
      </c>
      <c r="I571" s="11" t="e">
        <f>VLOOKUP($A571,'By SKU - Old RTs'!$A:$V,20,FALSE)</f>
        <v>#REF!</v>
      </c>
      <c r="J571" s="11" t="e">
        <f>VLOOKUP($A571,'By SKU - New RTs'!$A:$V,20,FALSE)</f>
        <v>#REF!</v>
      </c>
      <c r="K571" s="12" t="e">
        <f t="shared" si="47"/>
        <v>#REF!</v>
      </c>
      <c r="L571" s="11" t="e">
        <f>VLOOKUP($A571,'By SKU - Old RTs'!$A:$V,21,FALSE)</f>
        <v>#REF!</v>
      </c>
      <c r="M571" s="11" t="e">
        <f>VLOOKUP($A571,'By SKU - New RTs'!$A:$V,21,FALSE)</f>
        <v>#REF!</v>
      </c>
      <c r="N571" s="12" t="e">
        <f t="shared" si="48"/>
        <v>#REF!</v>
      </c>
      <c r="O571" s="11" t="e">
        <f>VLOOKUP($A571,'By SKU - Old RTs'!$A:$V,22,FALSE)</f>
        <v>#REF!</v>
      </c>
      <c r="P571" s="11" t="e">
        <f>VLOOKUP($A571,'By SKU - New RTs'!$A:$V,22,FALSE)</f>
        <v>#REF!</v>
      </c>
      <c r="Q571" s="11" t="e">
        <f t="shared" si="49"/>
        <v>#REF!</v>
      </c>
    </row>
    <row r="572" spans="1:17" x14ac:dyDescent="0.3">
      <c r="A572" s="3" t="e">
        <f>'By SKU - Old RTs'!#REF!</f>
        <v>#REF!</v>
      </c>
      <c r="B572" t="e">
        <f>'By SKU - Old RTs'!#REF!</f>
        <v>#REF!</v>
      </c>
      <c r="C572" s="11" t="e">
        <f>VLOOKUP($A572,'By SKU - Old RTs'!$A:$V,18,FALSE)</f>
        <v>#REF!</v>
      </c>
      <c r="D572" s="11" t="e">
        <f>VLOOKUP($A572,'By SKU - New RTs'!$A:$V,18,FALSE)</f>
        <v>#REF!</v>
      </c>
      <c r="E572" s="12" t="e">
        <f t="shared" si="45"/>
        <v>#REF!</v>
      </c>
      <c r="F572" s="11" t="e">
        <f>VLOOKUP($A572,'By SKU - Old RTs'!$A:$V,19,FALSE)</f>
        <v>#REF!</v>
      </c>
      <c r="G572" s="11" t="e">
        <f>VLOOKUP($A572,'By SKU - New RTs'!$A:$V,19,FALSE)</f>
        <v>#REF!</v>
      </c>
      <c r="H572" s="12" t="e">
        <f t="shared" si="46"/>
        <v>#REF!</v>
      </c>
      <c r="I572" s="11" t="e">
        <f>VLOOKUP($A572,'By SKU - Old RTs'!$A:$V,20,FALSE)</f>
        <v>#REF!</v>
      </c>
      <c r="J572" s="11" t="e">
        <f>VLOOKUP($A572,'By SKU - New RTs'!$A:$V,20,FALSE)</f>
        <v>#REF!</v>
      </c>
      <c r="K572" s="12" t="e">
        <f t="shared" si="47"/>
        <v>#REF!</v>
      </c>
      <c r="L572" s="11" t="e">
        <f>VLOOKUP($A572,'By SKU - Old RTs'!$A:$V,21,FALSE)</f>
        <v>#REF!</v>
      </c>
      <c r="M572" s="11" t="e">
        <f>VLOOKUP($A572,'By SKU - New RTs'!$A:$V,21,FALSE)</f>
        <v>#REF!</v>
      </c>
      <c r="N572" s="12" t="e">
        <f t="shared" si="48"/>
        <v>#REF!</v>
      </c>
      <c r="O572" s="11" t="e">
        <f>VLOOKUP($A572,'By SKU - Old RTs'!$A:$V,22,FALSE)</f>
        <v>#REF!</v>
      </c>
      <c r="P572" s="11" t="e">
        <f>VLOOKUP($A572,'By SKU - New RTs'!$A:$V,22,FALSE)</f>
        <v>#REF!</v>
      </c>
      <c r="Q572" s="11" t="e">
        <f t="shared" si="49"/>
        <v>#REF!</v>
      </c>
    </row>
    <row r="573" spans="1:17" x14ac:dyDescent="0.3">
      <c r="A573" s="3" t="e">
        <f>'By SKU - Old RTs'!#REF!</f>
        <v>#REF!</v>
      </c>
      <c r="B573" t="e">
        <f>'By SKU - Old RTs'!#REF!</f>
        <v>#REF!</v>
      </c>
      <c r="C573" s="11" t="e">
        <f>VLOOKUP($A573,'By SKU - Old RTs'!$A:$V,18,FALSE)</f>
        <v>#REF!</v>
      </c>
      <c r="D573" s="11" t="e">
        <f>VLOOKUP($A573,'By SKU - New RTs'!$A:$V,18,FALSE)</f>
        <v>#REF!</v>
      </c>
      <c r="E573" s="12" t="e">
        <f t="shared" si="45"/>
        <v>#REF!</v>
      </c>
      <c r="F573" s="11" t="e">
        <f>VLOOKUP($A573,'By SKU - Old RTs'!$A:$V,19,FALSE)</f>
        <v>#REF!</v>
      </c>
      <c r="G573" s="11" t="e">
        <f>VLOOKUP($A573,'By SKU - New RTs'!$A:$V,19,FALSE)</f>
        <v>#REF!</v>
      </c>
      <c r="H573" s="12" t="e">
        <f t="shared" si="46"/>
        <v>#REF!</v>
      </c>
      <c r="I573" s="11" t="e">
        <f>VLOOKUP($A573,'By SKU - Old RTs'!$A:$V,20,FALSE)</f>
        <v>#REF!</v>
      </c>
      <c r="J573" s="11" t="e">
        <f>VLOOKUP($A573,'By SKU - New RTs'!$A:$V,20,FALSE)</f>
        <v>#REF!</v>
      </c>
      <c r="K573" s="12" t="e">
        <f t="shared" si="47"/>
        <v>#REF!</v>
      </c>
      <c r="L573" s="11" t="e">
        <f>VLOOKUP($A573,'By SKU - Old RTs'!$A:$V,21,FALSE)</f>
        <v>#REF!</v>
      </c>
      <c r="M573" s="11" t="e">
        <f>VLOOKUP($A573,'By SKU - New RTs'!$A:$V,21,FALSE)</f>
        <v>#REF!</v>
      </c>
      <c r="N573" s="12" t="e">
        <f t="shared" si="48"/>
        <v>#REF!</v>
      </c>
      <c r="O573" s="11" t="e">
        <f>VLOOKUP($A573,'By SKU - Old RTs'!$A:$V,22,FALSE)</f>
        <v>#REF!</v>
      </c>
      <c r="P573" s="11" t="e">
        <f>VLOOKUP($A573,'By SKU - New RTs'!$A:$V,22,FALSE)</f>
        <v>#REF!</v>
      </c>
      <c r="Q573" s="11" t="e">
        <f t="shared" si="49"/>
        <v>#REF!</v>
      </c>
    </row>
    <row r="574" spans="1:17" x14ac:dyDescent="0.3">
      <c r="A574" s="3" t="e">
        <f>'By SKU - Old RTs'!#REF!</f>
        <v>#REF!</v>
      </c>
      <c r="B574" t="e">
        <f>'By SKU - Old RTs'!#REF!</f>
        <v>#REF!</v>
      </c>
      <c r="C574" s="11" t="e">
        <f>VLOOKUP($A574,'By SKU - Old RTs'!$A:$V,18,FALSE)</f>
        <v>#REF!</v>
      </c>
      <c r="D574" s="11" t="e">
        <f>VLOOKUP($A574,'By SKU - New RTs'!$A:$V,18,FALSE)</f>
        <v>#REF!</v>
      </c>
      <c r="E574" s="12" t="e">
        <f t="shared" si="45"/>
        <v>#REF!</v>
      </c>
      <c r="F574" s="11" t="e">
        <f>VLOOKUP($A574,'By SKU - Old RTs'!$A:$V,19,FALSE)</f>
        <v>#REF!</v>
      </c>
      <c r="G574" s="11" t="e">
        <f>VLOOKUP($A574,'By SKU - New RTs'!$A:$V,19,FALSE)</f>
        <v>#REF!</v>
      </c>
      <c r="H574" s="12" t="e">
        <f t="shared" si="46"/>
        <v>#REF!</v>
      </c>
      <c r="I574" s="11" t="e">
        <f>VLOOKUP($A574,'By SKU - Old RTs'!$A:$V,20,FALSE)</f>
        <v>#REF!</v>
      </c>
      <c r="J574" s="11" t="e">
        <f>VLOOKUP($A574,'By SKU - New RTs'!$A:$V,20,FALSE)</f>
        <v>#REF!</v>
      </c>
      <c r="K574" s="12" t="e">
        <f t="shared" si="47"/>
        <v>#REF!</v>
      </c>
      <c r="L574" s="11" t="e">
        <f>VLOOKUP($A574,'By SKU - Old RTs'!$A:$V,21,FALSE)</f>
        <v>#REF!</v>
      </c>
      <c r="M574" s="11" t="e">
        <f>VLOOKUP($A574,'By SKU - New RTs'!$A:$V,21,FALSE)</f>
        <v>#REF!</v>
      </c>
      <c r="N574" s="12" t="e">
        <f t="shared" si="48"/>
        <v>#REF!</v>
      </c>
      <c r="O574" s="11" t="e">
        <f>VLOOKUP($A574,'By SKU - Old RTs'!$A:$V,22,FALSE)</f>
        <v>#REF!</v>
      </c>
      <c r="P574" s="11" t="e">
        <f>VLOOKUP($A574,'By SKU - New RTs'!$A:$V,22,FALSE)</f>
        <v>#REF!</v>
      </c>
      <c r="Q574" s="11" t="e">
        <f t="shared" si="49"/>
        <v>#REF!</v>
      </c>
    </row>
    <row r="575" spans="1:17" x14ac:dyDescent="0.3">
      <c r="A575" s="3" t="e">
        <f>'By SKU - Old RTs'!#REF!</f>
        <v>#REF!</v>
      </c>
      <c r="B575" t="e">
        <f>'By SKU - Old RTs'!#REF!</f>
        <v>#REF!</v>
      </c>
      <c r="C575" s="11" t="e">
        <f>VLOOKUP($A575,'By SKU - Old RTs'!$A:$V,18,FALSE)</f>
        <v>#REF!</v>
      </c>
      <c r="D575" s="11" t="e">
        <f>VLOOKUP($A575,'By SKU - New RTs'!$A:$V,18,FALSE)</f>
        <v>#REF!</v>
      </c>
      <c r="E575" s="12" t="e">
        <f t="shared" si="45"/>
        <v>#REF!</v>
      </c>
      <c r="F575" s="11" t="e">
        <f>VLOOKUP($A575,'By SKU - Old RTs'!$A:$V,19,FALSE)</f>
        <v>#REF!</v>
      </c>
      <c r="G575" s="11" t="e">
        <f>VLOOKUP($A575,'By SKU - New RTs'!$A:$V,19,FALSE)</f>
        <v>#REF!</v>
      </c>
      <c r="H575" s="12" t="e">
        <f t="shared" si="46"/>
        <v>#REF!</v>
      </c>
      <c r="I575" s="11" t="e">
        <f>VLOOKUP($A575,'By SKU - Old RTs'!$A:$V,20,FALSE)</f>
        <v>#REF!</v>
      </c>
      <c r="J575" s="11" t="e">
        <f>VLOOKUP($A575,'By SKU - New RTs'!$A:$V,20,FALSE)</f>
        <v>#REF!</v>
      </c>
      <c r="K575" s="12" t="e">
        <f t="shared" si="47"/>
        <v>#REF!</v>
      </c>
      <c r="L575" s="11" t="e">
        <f>VLOOKUP($A575,'By SKU - Old RTs'!$A:$V,21,FALSE)</f>
        <v>#REF!</v>
      </c>
      <c r="M575" s="11" t="e">
        <f>VLOOKUP($A575,'By SKU - New RTs'!$A:$V,21,FALSE)</f>
        <v>#REF!</v>
      </c>
      <c r="N575" s="12" t="e">
        <f t="shared" si="48"/>
        <v>#REF!</v>
      </c>
      <c r="O575" s="11" t="e">
        <f>VLOOKUP($A575,'By SKU - Old RTs'!$A:$V,22,FALSE)</f>
        <v>#REF!</v>
      </c>
      <c r="P575" s="11" t="e">
        <f>VLOOKUP($A575,'By SKU - New RTs'!$A:$V,22,FALSE)</f>
        <v>#REF!</v>
      </c>
      <c r="Q575" s="11" t="e">
        <f t="shared" si="49"/>
        <v>#REF!</v>
      </c>
    </row>
    <row r="576" spans="1:17" x14ac:dyDescent="0.3">
      <c r="A576" s="3" t="e">
        <f>'By SKU - Old RTs'!#REF!</f>
        <v>#REF!</v>
      </c>
      <c r="B576" t="e">
        <f>'By SKU - Old RTs'!#REF!</f>
        <v>#REF!</v>
      </c>
      <c r="C576" s="11" t="e">
        <f>VLOOKUP($A576,'By SKU - Old RTs'!$A:$V,18,FALSE)</f>
        <v>#REF!</v>
      </c>
      <c r="D576" s="11" t="e">
        <f>VLOOKUP($A576,'By SKU - New RTs'!$A:$V,18,FALSE)</f>
        <v>#REF!</v>
      </c>
      <c r="E576" s="12" t="e">
        <f t="shared" si="45"/>
        <v>#REF!</v>
      </c>
      <c r="F576" s="11" t="e">
        <f>VLOOKUP($A576,'By SKU - Old RTs'!$A:$V,19,FALSE)</f>
        <v>#REF!</v>
      </c>
      <c r="G576" s="11" t="e">
        <f>VLOOKUP($A576,'By SKU - New RTs'!$A:$V,19,FALSE)</f>
        <v>#REF!</v>
      </c>
      <c r="H576" s="12" t="e">
        <f t="shared" si="46"/>
        <v>#REF!</v>
      </c>
      <c r="I576" s="11" t="e">
        <f>VLOOKUP($A576,'By SKU - Old RTs'!$A:$V,20,FALSE)</f>
        <v>#REF!</v>
      </c>
      <c r="J576" s="11" t="e">
        <f>VLOOKUP($A576,'By SKU - New RTs'!$A:$V,20,FALSE)</f>
        <v>#REF!</v>
      </c>
      <c r="K576" s="12" t="e">
        <f t="shared" si="47"/>
        <v>#REF!</v>
      </c>
      <c r="L576" s="11" t="e">
        <f>VLOOKUP($A576,'By SKU - Old RTs'!$A:$V,21,FALSE)</f>
        <v>#REF!</v>
      </c>
      <c r="M576" s="11" t="e">
        <f>VLOOKUP($A576,'By SKU - New RTs'!$A:$V,21,FALSE)</f>
        <v>#REF!</v>
      </c>
      <c r="N576" s="12" t="e">
        <f t="shared" si="48"/>
        <v>#REF!</v>
      </c>
      <c r="O576" s="11" t="e">
        <f>VLOOKUP($A576,'By SKU - Old RTs'!$A:$V,22,FALSE)</f>
        <v>#REF!</v>
      </c>
      <c r="P576" s="11" t="e">
        <f>VLOOKUP($A576,'By SKU - New RTs'!$A:$V,22,FALSE)</f>
        <v>#REF!</v>
      </c>
      <c r="Q576" s="11" t="e">
        <f t="shared" si="49"/>
        <v>#REF!</v>
      </c>
    </row>
    <row r="577" spans="1:17" x14ac:dyDescent="0.3">
      <c r="A577" s="3" t="e">
        <f>'By SKU - Old RTs'!#REF!</f>
        <v>#REF!</v>
      </c>
      <c r="B577" t="e">
        <f>'By SKU - Old RTs'!#REF!</f>
        <v>#REF!</v>
      </c>
      <c r="C577" s="11" t="e">
        <f>VLOOKUP($A577,'By SKU - Old RTs'!$A:$V,18,FALSE)</f>
        <v>#REF!</v>
      </c>
      <c r="D577" s="11" t="e">
        <f>VLOOKUP($A577,'By SKU - New RTs'!$A:$V,18,FALSE)</f>
        <v>#REF!</v>
      </c>
      <c r="E577" s="12" t="e">
        <f t="shared" si="45"/>
        <v>#REF!</v>
      </c>
      <c r="F577" s="11" t="e">
        <f>VLOOKUP($A577,'By SKU - Old RTs'!$A:$V,19,FALSE)</f>
        <v>#REF!</v>
      </c>
      <c r="G577" s="11" t="e">
        <f>VLOOKUP($A577,'By SKU - New RTs'!$A:$V,19,FALSE)</f>
        <v>#REF!</v>
      </c>
      <c r="H577" s="12" t="e">
        <f t="shared" si="46"/>
        <v>#REF!</v>
      </c>
      <c r="I577" s="11" t="e">
        <f>VLOOKUP($A577,'By SKU - Old RTs'!$A:$V,20,FALSE)</f>
        <v>#REF!</v>
      </c>
      <c r="J577" s="11" t="e">
        <f>VLOOKUP($A577,'By SKU - New RTs'!$A:$V,20,FALSE)</f>
        <v>#REF!</v>
      </c>
      <c r="K577" s="12" t="e">
        <f t="shared" si="47"/>
        <v>#REF!</v>
      </c>
      <c r="L577" s="11" t="e">
        <f>VLOOKUP($A577,'By SKU - Old RTs'!$A:$V,21,FALSE)</f>
        <v>#REF!</v>
      </c>
      <c r="M577" s="11" t="e">
        <f>VLOOKUP($A577,'By SKU - New RTs'!$A:$V,21,FALSE)</f>
        <v>#REF!</v>
      </c>
      <c r="N577" s="12" t="e">
        <f t="shared" si="48"/>
        <v>#REF!</v>
      </c>
      <c r="O577" s="11" t="e">
        <f>VLOOKUP($A577,'By SKU - Old RTs'!$A:$V,22,FALSE)</f>
        <v>#REF!</v>
      </c>
      <c r="P577" s="11" t="e">
        <f>VLOOKUP($A577,'By SKU - New RTs'!$A:$V,22,FALSE)</f>
        <v>#REF!</v>
      </c>
      <c r="Q577" s="11" t="e">
        <f t="shared" si="49"/>
        <v>#REF!</v>
      </c>
    </row>
    <row r="578" spans="1:17" x14ac:dyDescent="0.3">
      <c r="A578" s="3" t="e">
        <f>'By SKU - Old RTs'!#REF!</f>
        <v>#REF!</v>
      </c>
      <c r="B578" t="e">
        <f>'By SKU - Old RTs'!#REF!</f>
        <v>#REF!</v>
      </c>
      <c r="C578" s="11" t="e">
        <f>VLOOKUP($A578,'By SKU - Old RTs'!$A:$V,18,FALSE)</f>
        <v>#REF!</v>
      </c>
      <c r="D578" s="11" t="e">
        <f>VLOOKUP($A578,'By SKU - New RTs'!$A:$V,18,FALSE)</f>
        <v>#REF!</v>
      </c>
      <c r="E578" s="12" t="e">
        <f t="shared" si="45"/>
        <v>#REF!</v>
      </c>
      <c r="F578" s="11" t="e">
        <f>VLOOKUP($A578,'By SKU - Old RTs'!$A:$V,19,FALSE)</f>
        <v>#REF!</v>
      </c>
      <c r="G578" s="11" t="e">
        <f>VLOOKUP($A578,'By SKU - New RTs'!$A:$V,19,FALSE)</f>
        <v>#REF!</v>
      </c>
      <c r="H578" s="12" t="e">
        <f t="shared" si="46"/>
        <v>#REF!</v>
      </c>
      <c r="I578" s="11" t="e">
        <f>VLOOKUP($A578,'By SKU - Old RTs'!$A:$V,20,FALSE)</f>
        <v>#REF!</v>
      </c>
      <c r="J578" s="11" t="e">
        <f>VLOOKUP($A578,'By SKU - New RTs'!$A:$V,20,FALSE)</f>
        <v>#REF!</v>
      </c>
      <c r="K578" s="12" t="e">
        <f t="shared" si="47"/>
        <v>#REF!</v>
      </c>
      <c r="L578" s="11" t="e">
        <f>VLOOKUP($A578,'By SKU - Old RTs'!$A:$V,21,FALSE)</f>
        <v>#REF!</v>
      </c>
      <c r="M578" s="11" t="e">
        <f>VLOOKUP($A578,'By SKU - New RTs'!$A:$V,21,FALSE)</f>
        <v>#REF!</v>
      </c>
      <c r="N578" s="12" t="e">
        <f t="shared" si="48"/>
        <v>#REF!</v>
      </c>
      <c r="O578" s="11" t="e">
        <f>VLOOKUP($A578,'By SKU - Old RTs'!$A:$V,22,FALSE)</f>
        <v>#REF!</v>
      </c>
      <c r="P578" s="11" t="e">
        <f>VLOOKUP($A578,'By SKU - New RTs'!$A:$V,22,FALSE)</f>
        <v>#REF!</v>
      </c>
      <c r="Q578" s="11" t="e">
        <f t="shared" si="49"/>
        <v>#REF!</v>
      </c>
    </row>
    <row r="579" spans="1:17" x14ac:dyDescent="0.3">
      <c r="A579" s="3" t="e">
        <f>'By SKU - Old RTs'!#REF!</f>
        <v>#REF!</v>
      </c>
      <c r="B579" t="e">
        <f>'By SKU - Old RTs'!#REF!</f>
        <v>#REF!</v>
      </c>
      <c r="C579" s="11" t="e">
        <f>VLOOKUP($A579,'By SKU - Old RTs'!$A:$V,18,FALSE)</f>
        <v>#REF!</v>
      </c>
      <c r="D579" s="11" t="e">
        <f>VLOOKUP($A579,'By SKU - New RTs'!$A:$V,18,FALSE)</f>
        <v>#REF!</v>
      </c>
      <c r="E579" s="12" t="e">
        <f t="shared" si="45"/>
        <v>#REF!</v>
      </c>
      <c r="F579" s="11" t="e">
        <f>VLOOKUP($A579,'By SKU - Old RTs'!$A:$V,19,FALSE)</f>
        <v>#REF!</v>
      </c>
      <c r="G579" s="11" t="e">
        <f>VLOOKUP($A579,'By SKU - New RTs'!$A:$V,19,FALSE)</f>
        <v>#REF!</v>
      </c>
      <c r="H579" s="12" t="e">
        <f t="shared" si="46"/>
        <v>#REF!</v>
      </c>
      <c r="I579" s="11" t="e">
        <f>VLOOKUP($A579,'By SKU - Old RTs'!$A:$V,20,FALSE)</f>
        <v>#REF!</v>
      </c>
      <c r="J579" s="11" t="e">
        <f>VLOOKUP($A579,'By SKU - New RTs'!$A:$V,20,FALSE)</f>
        <v>#REF!</v>
      </c>
      <c r="K579" s="12" t="e">
        <f t="shared" si="47"/>
        <v>#REF!</v>
      </c>
      <c r="L579" s="11" t="e">
        <f>VLOOKUP($A579,'By SKU - Old RTs'!$A:$V,21,FALSE)</f>
        <v>#REF!</v>
      </c>
      <c r="M579" s="11" t="e">
        <f>VLOOKUP($A579,'By SKU - New RTs'!$A:$V,21,FALSE)</f>
        <v>#REF!</v>
      </c>
      <c r="N579" s="12" t="e">
        <f t="shared" si="48"/>
        <v>#REF!</v>
      </c>
      <c r="O579" s="11" t="e">
        <f>VLOOKUP($A579,'By SKU - Old RTs'!$A:$V,22,FALSE)</f>
        <v>#REF!</v>
      </c>
      <c r="P579" s="11" t="e">
        <f>VLOOKUP($A579,'By SKU - New RTs'!$A:$V,22,FALSE)</f>
        <v>#REF!</v>
      </c>
      <c r="Q579" s="11" t="e">
        <f t="shared" si="49"/>
        <v>#REF!</v>
      </c>
    </row>
    <row r="580" spans="1:17" x14ac:dyDescent="0.3">
      <c r="A580" s="3" t="e">
        <f>'By SKU - Old RTs'!#REF!</f>
        <v>#REF!</v>
      </c>
      <c r="B580" t="e">
        <f>'By SKU - Old RTs'!#REF!</f>
        <v>#REF!</v>
      </c>
      <c r="C580" s="11" t="e">
        <f>VLOOKUP($A580,'By SKU - Old RTs'!$A:$V,18,FALSE)</f>
        <v>#REF!</v>
      </c>
      <c r="D580" s="11" t="e">
        <f>VLOOKUP($A580,'By SKU - New RTs'!$A:$V,18,FALSE)</f>
        <v>#REF!</v>
      </c>
      <c r="E580" s="12" t="e">
        <f t="shared" si="45"/>
        <v>#REF!</v>
      </c>
      <c r="F580" s="11" t="e">
        <f>VLOOKUP($A580,'By SKU - Old RTs'!$A:$V,19,FALSE)</f>
        <v>#REF!</v>
      </c>
      <c r="G580" s="11" t="e">
        <f>VLOOKUP($A580,'By SKU - New RTs'!$A:$V,19,FALSE)</f>
        <v>#REF!</v>
      </c>
      <c r="H580" s="12" t="e">
        <f t="shared" si="46"/>
        <v>#REF!</v>
      </c>
      <c r="I580" s="11" t="e">
        <f>VLOOKUP($A580,'By SKU - Old RTs'!$A:$V,20,FALSE)</f>
        <v>#REF!</v>
      </c>
      <c r="J580" s="11" t="e">
        <f>VLOOKUP($A580,'By SKU - New RTs'!$A:$V,20,FALSE)</f>
        <v>#REF!</v>
      </c>
      <c r="K580" s="12" t="e">
        <f t="shared" si="47"/>
        <v>#REF!</v>
      </c>
      <c r="L580" s="11" t="e">
        <f>VLOOKUP($A580,'By SKU - Old RTs'!$A:$V,21,FALSE)</f>
        <v>#REF!</v>
      </c>
      <c r="M580" s="11" t="e">
        <f>VLOOKUP($A580,'By SKU - New RTs'!$A:$V,21,FALSE)</f>
        <v>#REF!</v>
      </c>
      <c r="N580" s="12" t="e">
        <f t="shared" si="48"/>
        <v>#REF!</v>
      </c>
      <c r="O580" s="11" t="e">
        <f>VLOOKUP($A580,'By SKU - Old RTs'!$A:$V,22,FALSE)</f>
        <v>#REF!</v>
      </c>
      <c r="P580" s="11" t="e">
        <f>VLOOKUP($A580,'By SKU - New RTs'!$A:$V,22,FALSE)</f>
        <v>#REF!</v>
      </c>
      <c r="Q580" s="11" t="e">
        <f t="shared" si="49"/>
        <v>#REF!</v>
      </c>
    </row>
    <row r="581" spans="1:17" x14ac:dyDescent="0.3">
      <c r="A581" s="3" t="e">
        <f>'By SKU - Old RTs'!#REF!</f>
        <v>#REF!</v>
      </c>
      <c r="B581" t="e">
        <f>'By SKU - Old RTs'!#REF!</f>
        <v>#REF!</v>
      </c>
      <c r="C581" s="11" t="e">
        <f>VLOOKUP($A581,'By SKU - Old RTs'!$A:$V,18,FALSE)</f>
        <v>#REF!</v>
      </c>
      <c r="D581" s="11" t="e">
        <f>VLOOKUP($A581,'By SKU - New RTs'!$A:$V,18,FALSE)</f>
        <v>#REF!</v>
      </c>
      <c r="E581" s="12" t="e">
        <f t="shared" si="45"/>
        <v>#REF!</v>
      </c>
      <c r="F581" s="11" t="e">
        <f>VLOOKUP($A581,'By SKU - Old RTs'!$A:$V,19,FALSE)</f>
        <v>#REF!</v>
      </c>
      <c r="G581" s="11" t="e">
        <f>VLOOKUP($A581,'By SKU - New RTs'!$A:$V,19,FALSE)</f>
        <v>#REF!</v>
      </c>
      <c r="H581" s="12" t="e">
        <f t="shared" si="46"/>
        <v>#REF!</v>
      </c>
      <c r="I581" s="11" t="e">
        <f>VLOOKUP($A581,'By SKU - Old RTs'!$A:$V,20,FALSE)</f>
        <v>#REF!</v>
      </c>
      <c r="J581" s="11" t="e">
        <f>VLOOKUP($A581,'By SKU - New RTs'!$A:$V,20,FALSE)</f>
        <v>#REF!</v>
      </c>
      <c r="K581" s="12" t="e">
        <f t="shared" si="47"/>
        <v>#REF!</v>
      </c>
      <c r="L581" s="11" t="e">
        <f>VLOOKUP($A581,'By SKU - Old RTs'!$A:$V,21,FALSE)</f>
        <v>#REF!</v>
      </c>
      <c r="M581" s="11" t="e">
        <f>VLOOKUP($A581,'By SKU - New RTs'!$A:$V,21,FALSE)</f>
        <v>#REF!</v>
      </c>
      <c r="N581" s="12" t="e">
        <f t="shared" si="48"/>
        <v>#REF!</v>
      </c>
      <c r="O581" s="11" t="e">
        <f>VLOOKUP($A581,'By SKU - Old RTs'!$A:$V,22,FALSE)</f>
        <v>#REF!</v>
      </c>
      <c r="P581" s="11" t="e">
        <f>VLOOKUP($A581,'By SKU - New RTs'!$A:$V,22,FALSE)</f>
        <v>#REF!</v>
      </c>
      <c r="Q581" s="11" t="e">
        <f t="shared" si="49"/>
        <v>#REF!</v>
      </c>
    </row>
    <row r="582" spans="1:17" x14ac:dyDescent="0.3">
      <c r="A582" s="3" t="e">
        <f>'By SKU - Old RTs'!#REF!</f>
        <v>#REF!</v>
      </c>
      <c r="B582" t="e">
        <f>'By SKU - Old RTs'!#REF!</f>
        <v>#REF!</v>
      </c>
      <c r="C582" s="11" t="e">
        <f>VLOOKUP($A582,'By SKU - Old RTs'!$A:$V,18,FALSE)</f>
        <v>#REF!</v>
      </c>
      <c r="D582" s="11" t="e">
        <f>VLOOKUP($A582,'By SKU - New RTs'!$A:$V,18,FALSE)</f>
        <v>#REF!</v>
      </c>
      <c r="E582" s="12" t="e">
        <f t="shared" si="45"/>
        <v>#REF!</v>
      </c>
      <c r="F582" s="11" t="e">
        <f>VLOOKUP($A582,'By SKU - Old RTs'!$A:$V,19,FALSE)</f>
        <v>#REF!</v>
      </c>
      <c r="G582" s="11" t="e">
        <f>VLOOKUP($A582,'By SKU - New RTs'!$A:$V,19,FALSE)</f>
        <v>#REF!</v>
      </c>
      <c r="H582" s="12" t="e">
        <f t="shared" si="46"/>
        <v>#REF!</v>
      </c>
      <c r="I582" s="11" t="e">
        <f>VLOOKUP($A582,'By SKU - Old RTs'!$A:$V,20,FALSE)</f>
        <v>#REF!</v>
      </c>
      <c r="J582" s="11" t="e">
        <f>VLOOKUP($A582,'By SKU - New RTs'!$A:$V,20,FALSE)</f>
        <v>#REF!</v>
      </c>
      <c r="K582" s="12" t="e">
        <f t="shared" si="47"/>
        <v>#REF!</v>
      </c>
      <c r="L582" s="11" t="e">
        <f>VLOOKUP($A582,'By SKU - Old RTs'!$A:$V,21,FALSE)</f>
        <v>#REF!</v>
      </c>
      <c r="M582" s="11" t="e">
        <f>VLOOKUP($A582,'By SKU - New RTs'!$A:$V,21,FALSE)</f>
        <v>#REF!</v>
      </c>
      <c r="N582" s="12" t="e">
        <f t="shared" si="48"/>
        <v>#REF!</v>
      </c>
      <c r="O582" s="11" t="e">
        <f>VLOOKUP($A582,'By SKU - Old RTs'!$A:$V,22,FALSE)</f>
        <v>#REF!</v>
      </c>
      <c r="P582" s="11" t="e">
        <f>VLOOKUP($A582,'By SKU - New RTs'!$A:$V,22,FALSE)</f>
        <v>#REF!</v>
      </c>
      <c r="Q582" s="11" t="e">
        <f t="shared" si="49"/>
        <v>#REF!</v>
      </c>
    </row>
    <row r="583" spans="1:17" x14ac:dyDescent="0.3">
      <c r="A583" s="3" t="e">
        <f>'By SKU - Old RTs'!#REF!</f>
        <v>#REF!</v>
      </c>
      <c r="B583" t="e">
        <f>'By SKU - Old RTs'!#REF!</f>
        <v>#REF!</v>
      </c>
      <c r="C583" s="11" t="e">
        <f>VLOOKUP($A583,'By SKU - Old RTs'!$A:$V,18,FALSE)</f>
        <v>#REF!</v>
      </c>
      <c r="D583" s="11" t="e">
        <f>VLOOKUP($A583,'By SKU - New RTs'!$A:$V,18,FALSE)</f>
        <v>#REF!</v>
      </c>
      <c r="E583" s="12" t="e">
        <f t="shared" si="45"/>
        <v>#REF!</v>
      </c>
      <c r="F583" s="11" t="e">
        <f>VLOOKUP($A583,'By SKU - Old RTs'!$A:$V,19,FALSE)</f>
        <v>#REF!</v>
      </c>
      <c r="G583" s="11" t="e">
        <f>VLOOKUP($A583,'By SKU - New RTs'!$A:$V,19,FALSE)</f>
        <v>#REF!</v>
      </c>
      <c r="H583" s="12" t="e">
        <f t="shared" si="46"/>
        <v>#REF!</v>
      </c>
      <c r="I583" s="11" t="e">
        <f>VLOOKUP($A583,'By SKU - Old RTs'!$A:$V,20,FALSE)</f>
        <v>#REF!</v>
      </c>
      <c r="J583" s="11" t="e">
        <f>VLOOKUP($A583,'By SKU - New RTs'!$A:$V,20,FALSE)</f>
        <v>#REF!</v>
      </c>
      <c r="K583" s="12" t="e">
        <f t="shared" si="47"/>
        <v>#REF!</v>
      </c>
      <c r="L583" s="11" t="e">
        <f>VLOOKUP($A583,'By SKU - Old RTs'!$A:$V,21,FALSE)</f>
        <v>#REF!</v>
      </c>
      <c r="M583" s="11" t="e">
        <f>VLOOKUP($A583,'By SKU - New RTs'!$A:$V,21,FALSE)</f>
        <v>#REF!</v>
      </c>
      <c r="N583" s="12" t="e">
        <f t="shared" si="48"/>
        <v>#REF!</v>
      </c>
      <c r="O583" s="11" t="e">
        <f>VLOOKUP($A583,'By SKU - Old RTs'!$A:$V,22,FALSE)</f>
        <v>#REF!</v>
      </c>
      <c r="P583" s="11" t="e">
        <f>VLOOKUP($A583,'By SKU - New RTs'!$A:$V,22,FALSE)</f>
        <v>#REF!</v>
      </c>
      <c r="Q583" s="11" t="e">
        <f t="shared" si="49"/>
        <v>#REF!</v>
      </c>
    </row>
    <row r="584" spans="1:17" x14ac:dyDescent="0.3">
      <c r="A584" s="3" t="e">
        <f>'By SKU - Old RTs'!#REF!</f>
        <v>#REF!</v>
      </c>
      <c r="B584" t="e">
        <f>'By SKU - Old RTs'!#REF!</f>
        <v>#REF!</v>
      </c>
      <c r="C584" s="11" t="e">
        <f>VLOOKUP($A584,'By SKU - Old RTs'!$A:$V,18,FALSE)</f>
        <v>#REF!</v>
      </c>
      <c r="D584" s="11" t="e">
        <f>VLOOKUP($A584,'By SKU - New RTs'!$A:$V,18,FALSE)</f>
        <v>#REF!</v>
      </c>
      <c r="E584" s="12" t="e">
        <f t="shared" si="45"/>
        <v>#REF!</v>
      </c>
      <c r="F584" s="11" t="e">
        <f>VLOOKUP($A584,'By SKU - Old RTs'!$A:$V,19,FALSE)</f>
        <v>#REF!</v>
      </c>
      <c r="G584" s="11" t="e">
        <f>VLOOKUP($A584,'By SKU - New RTs'!$A:$V,19,FALSE)</f>
        <v>#REF!</v>
      </c>
      <c r="H584" s="12" t="e">
        <f t="shared" si="46"/>
        <v>#REF!</v>
      </c>
      <c r="I584" s="11" t="e">
        <f>VLOOKUP($A584,'By SKU - Old RTs'!$A:$V,20,FALSE)</f>
        <v>#REF!</v>
      </c>
      <c r="J584" s="11" t="e">
        <f>VLOOKUP($A584,'By SKU - New RTs'!$A:$V,20,FALSE)</f>
        <v>#REF!</v>
      </c>
      <c r="K584" s="12" t="e">
        <f t="shared" si="47"/>
        <v>#REF!</v>
      </c>
      <c r="L584" s="11" t="e">
        <f>VLOOKUP($A584,'By SKU - Old RTs'!$A:$V,21,FALSE)</f>
        <v>#REF!</v>
      </c>
      <c r="M584" s="11" t="e">
        <f>VLOOKUP($A584,'By SKU - New RTs'!$A:$V,21,FALSE)</f>
        <v>#REF!</v>
      </c>
      <c r="N584" s="12" t="e">
        <f t="shared" si="48"/>
        <v>#REF!</v>
      </c>
      <c r="O584" s="11" t="e">
        <f>VLOOKUP($A584,'By SKU - Old RTs'!$A:$V,22,FALSE)</f>
        <v>#REF!</v>
      </c>
      <c r="P584" s="11" t="e">
        <f>VLOOKUP($A584,'By SKU - New RTs'!$A:$V,22,FALSE)</f>
        <v>#REF!</v>
      </c>
      <c r="Q584" s="11" t="e">
        <f t="shared" si="49"/>
        <v>#REF!</v>
      </c>
    </row>
    <row r="585" spans="1:17" x14ac:dyDescent="0.3">
      <c r="A585" s="3" t="e">
        <f>'By SKU - Old RTs'!#REF!</f>
        <v>#REF!</v>
      </c>
      <c r="B585" t="e">
        <f>'By SKU - Old RTs'!#REF!</f>
        <v>#REF!</v>
      </c>
      <c r="C585" s="11" t="e">
        <f>VLOOKUP($A585,'By SKU - Old RTs'!$A:$V,18,FALSE)</f>
        <v>#REF!</v>
      </c>
      <c r="D585" s="11" t="e">
        <f>VLOOKUP($A585,'By SKU - New RTs'!$A:$V,18,FALSE)</f>
        <v>#REF!</v>
      </c>
      <c r="E585" s="12" t="e">
        <f t="shared" ref="E585:E586" si="50">D585-C585</f>
        <v>#REF!</v>
      </c>
      <c r="F585" s="11" t="e">
        <f>VLOOKUP($A585,'By SKU - Old RTs'!$A:$V,19,FALSE)</f>
        <v>#REF!</v>
      </c>
      <c r="G585" s="11" t="e">
        <f>VLOOKUP($A585,'By SKU - New RTs'!$A:$V,19,FALSE)</f>
        <v>#REF!</v>
      </c>
      <c r="H585" s="12" t="e">
        <f t="shared" ref="H585:H586" si="51">G585-F585</f>
        <v>#REF!</v>
      </c>
      <c r="I585" s="11" t="e">
        <f>VLOOKUP($A585,'By SKU - Old RTs'!$A:$V,20,FALSE)</f>
        <v>#REF!</v>
      </c>
      <c r="J585" s="11" t="e">
        <f>VLOOKUP($A585,'By SKU - New RTs'!$A:$V,20,FALSE)</f>
        <v>#REF!</v>
      </c>
      <c r="K585" s="12" t="e">
        <f t="shared" ref="K585:K586" si="52">J585-I585</f>
        <v>#REF!</v>
      </c>
      <c r="L585" s="11" t="e">
        <f>VLOOKUP($A585,'By SKU - Old RTs'!$A:$V,21,FALSE)</f>
        <v>#REF!</v>
      </c>
      <c r="M585" s="11" t="e">
        <f>VLOOKUP($A585,'By SKU - New RTs'!$A:$V,21,FALSE)</f>
        <v>#REF!</v>
      </c>
      <c r="N585" s="12" t="e">
        <f t="shared" ref="N585:N586" si="53">M585-L585</f>
        <v>#REF!</v>
      </c>
      <c r="O585" s="11" t="e">
        <f>VLOOKUP($A585,'By SKU - Old RTs'!$A:$V,22,FALSE)</f>
        <v>#REF!</v>
      </c>
      <c r="P585" s="11" t="e">
        <f>VLOOKUP($A585,'By SKU - New RTs'!$A:$V,22,FALSE)</f>
        <v>#REF!</v>
      </c>
      <c r="Q585" s="11" t="e">
        <f t="shared" ref="Q585:Q586" si="54">P585-O585</f>
        <v>#REF!</v>
      </c>
    </row>
    <row r="586" spans="1:17" x14ac:dyDescent="0.3">
      <c r="A586" s="3" t="e">
        <f>'By SKU - Old RTs'!#REF!</f>
        <v>#REF!</v>
      </c>
      <c r="B586" t="e">
        <f>'By SKU - Old RTs'!#REF!</f>
        <v>#REF!</v>
      </c>
      <c r="C586" s="11" t="e">
        <f>VLOOKUP($A586,'By SKU - Old RTs'!$A:$V,18,FALSE)</f>
        <v>#REF!</v>
      </c>
      <c r="D586" s="11" t="e">
        <f>VLOOKUP($A586,'By SKU - New RTs'!$A:$V,18,FALSE)</f>
        <v>#REF!</v>
      </c>
      <c r="E586" s="12" t="e">
        <f t="shared" si="50"/>
        <v>#REF!</v>
      </c>
      <c r="F586" s="11" t="e">
        <f>VLOOKUP($A586,'By SKU - Old RTs'!$A:$V,19,FALSE)</f>
        <v>#REF!</v>
      </c>
      <c r="G586" s="11" t="e">
        <f>VLOOKUP($A586,'By SKU - New RTs'!$A:$V,19,FALSE)</f>
        <v>#REF!</v>
      </c>
      <c r="H586" s="12" t="e">
        <f t="shared" si="51"/>
        <v>#REF!</v>
      </c>
      <c r="I586" s="11" t="e">
        <f>VLOOKUP($A586,'By SKU - Old RTs'!$A:$V,20,FALSE)</f>
        <v>#REF!</v>
      </c>
      <c r="J586" s="11" t="e">
        <f>VLOOKUP($A586,'By SKU - New RTs'!$A:$V,20,FALSE)</f>
        <v>#REF!</v>
      </c>
      <c r="K586" s="12" t="e">
        <f t="shared" si="52"/>
        <v>#REF!</v>
      </c>
      <c r="L586" s="11" t="e">
        <f>VLOOKUP($A586,'By SKU - Old RTs'!$A:$V,21,FALSE)</f>
        <v>#REF!</v>
      </c>
      <c r="M586" s="11" t="e">
        <f>VLOOKUP($A586,'By SKU - New RTs'!$A:$V,21,FALSE)</f>
        <v>#REF!</v>
      </c>
      <c r="N586" s="12" t="e">
        <f t="shared" si="53"/>
        <v>#REF!</v>
      </c>
      <c r="O586" s="11" t="e">
        <f>VLOOKUP($A586,'By SKU - Old RTs'!$A:$V,22,FALSE)</f>
        <v>#REF!</v>
      </c>
      <c r="P586" s="11" t="e">
        <f>VLOOKUP($A586,'By SKU - New RTs'!$A:$V,22,FALSE)</f>
        <v>#REF!</v>
      </c>
      <c r="Q586" s="11" t="e">
        <f t="shared" si="54"/>
        <v>#REF!</v>
      </c>
    </row>
  </sheetData>
  <mergeCells count="5">
    <mergeCell ref="C1:E1"/>
    <mergeCell ref="F1:H1"/>
    <mergeCell ref="I1:K1"/>
    <mergeCell ref="L1:N1"/>
    <mergeCell ref="O1:Q1"/>
  </mergeCells>
  <conditionalFormatting sqref="E1 H1 K1 N1 Q1 Q3:Q1048576 N3:N1048576 K3:K1048576 H3:H1048576 E3:E1048576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SKU - Old RTs</vt:lpstr>
      <vt:lpstr>By SKU - New RTs</vt:lpstr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Bridenstine</dc:creator>
  <cp:lastModifiedBy>Joseph Andersen</cp:lastModifiedBy>
  <dcterms:created xsi:type="dcterms:W3CDTF">2019-05-23T11:54:32Z</dcterms:created>
  <dcterms:modified xsi:type="dcterms:W3CDTF">2022-01-31T14:55:50Z</dcterms:modified>
</cp:coreProperties>
</file>